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785" yWindow="420" windowWidth="17580" windowHeight="7350" tabRatio="906" activeTab="1"/>
  </bookViews>
  <sheets>
    <sheet name="งบทดลอง " sheetId="1" r:id="rId1"/>
    <sheet name="หมายเหตุ 2" sheetId="25" r:id="rId2"/>
    <sheet name="กระทบยอด" sheetId="49" r:id="rId3"/>
    <sheet name="รับ - จ่าย" sheetId="28" r:id="rId4"/>
    <sheet name="รายรับจริง" sheetId="5" r:id="rId5"/>
  </sheets>
  <calcPr calcId="145621"/>
</workbook>
</file>

<file path=xl/calcChain.xml><?xml version="1.0" encoding="utf-8"?>
<calcChain xmlns="http://schemas.openxmlformats.org/spreadsheetml/2006/main">
  <c r="C11" i="1"/>
  <c r="D37" i="28" l="1"/>
  <c r="G37"/>
  <c r="H79"/>
  <c r="E89" i="5"/>
  <c r="D89"/>
  <c r="E39" i="1"/>
  <c r="E35"/>
  <c r="E24"/>
  <c r="E33"/>
  <c r="D33" i="25"/>
  <c r="I67" i="1"/>
  <c r="I71" s="1"/>
  <c r="I35"/>
  <c r="H35"/>
  <c r="E51" i="49" l="1"/>
  <c r="E63" s="1"/>
  <c r="E26" l="1"/>
  <c r="G55" i="28" l="1"/>
  <c r="D148" i="5"/>
  <c r="E84"/>
  <c r="D84"/>
  <c r="C84"/>
  <c r="E70"/>
  <c r="D70"/>
  <c r="C70"/>
  <c r="E56"/>
  <c r="D56"/>
  <c r="C56"/>
  <c r="E53"/>
  <c r="D53"/>
  <c r="C53"/>
  <c r="E30"/>
  <c r="D30"/>
  <c r="C30"/>
  <c r="E23"/>
  <c r="D23"/>
  <c r="C23"/>
  <c r="E13"/>
  <c r="D13"/>
  <c r="C13"/>
  <c r="E85" l="1"/>
  <c r="D85"/>
  <c r="C85"/>
  <c r="D71"/>
  <c r="C71"/>
  <c r="E71"/>
  <c r="D35" i="1"/>
  <c r="N67"/>
  <c r="N71" s="1"/>
  <c r="N35"/>
  <c r="M35"/>
  <c r="E91" i="49"/>
  <c r="D55" i="28" l="1"/>
  <c r="G19"/>
  <c r="G38" s="1"/>
  <c r="R35" i="1"/>
  <c r="Q35"/>
  <c r="T67" l="1"/>
  <c r="T71" s="1"/>
  <c r="X35"/>
  <c r="W35"/>
  <c r="J25" l="1"/>
  <c r="G96" i="28" l="1"/>
  <c r="H96"/>
  <c r="E128" i="49"/>
  <c r="C35" i="1" l="1"/>
  <c r="A19" i="28"/>
  <c r="C19"/>
  <c r="D19"/>
  <c r="A55"/>
  <c r="C55"/>
  <c r="D71"/>
  <c r="G71"/>
  <c r="D7" i="25"/>
  <c r="D63"/>
  <c r="D67" i="1"/>
  <c r="D71" s="1"/>
  <c r="J33" l="1"/>
  <c r="D38" i="28"/>
  <c r="D72"/>
  <c r="G72"/>
  <c r="G76" l="1"/>
  <c r="H81" s="1"/>
  <c r="D73"/>
  <c r="D76"/>
  <c r="G73"/>
</calcChain>
</file>

<file path=xl/sharedStrings.xml><?xml version="1.0" encoding="utf-8"?>
<sst xmlns="http://schemas.openxmlformats.org/spreadsheetml/2006/main" count="911" uniqueCount="369">
  <si>
    <t>องค์การบริหารส่วนตำบลนาขุม</t>
  </si>
  <si>
    <t>รายการ</t>
  </si>
  <si>
    <t>เดบิท</t>
  </si>
  <si>
    <t>เครดิต</t>
  </si>
  <si>
    <t>ค่าตอบแทน</t>
  </si>
  <si>
    <t>ค่าใช้สอย</t>
  </si>
  <si>
    <t>เงินสะสม</t>
  </si>
  <si>
    <t>-</t>
  </si>
  <si>
    <t>ค่าสาธารณูปโภค</t>
  </si>
  <si>
    <t>งบกลาง</t>
  </si>
  <si>
    <t>รหัสบัญชี</t>
  </si>
  <si>
    <t>รหัส</t>
  </si>
  <si>
    <t>ประมาณการ</t>
  </si>
  <si>
    <t>บัญชี</t>
  </si>
  <si>
    <t>รายได้จัดเก็บเอง</t>
  </si>
  <si>
    <t>หมวดภาษีอากร</t>
  </si>
  <si>
    <t>(1)  ภาษีโรงเรือนและที่ดิน</t>
  </si>
  <si>
    <t>(2)  ภาษีบำรุงท้องที่</t>
  </si>
  <si>
    <t>(3)  ภาษีป้าย</t>
  </si>
  <si>
    <t xml:space="preserve">       รวม</t>
  </si>
  <si>
    <t>หมวดค่าธรรมเนียม ค่าปรับและใบอนุญาต</t>
  </si>
  <si>
    <t>(2)  ค่าธรรมเนียมเกี่ยวกับใบอนุญาตการขายสุรา</t>
  </si>
  <si>
    <t xml:space="preserve">     รวม</t>
  </si>
  <si>
    <t>หมวดรายได้จากทรัพย์สิน</t>
  </si>
  <si>
    <t>(1)  ค่าเช่าที่ดิน</t>
  </si>
  <si>
    <t>(2)  ค่าเช่าหรือค่าบริการสถานที่</t>
  </si>
  <si>
    <t>(3)  ดอกเบี้ย</t>
  </si>
  <si>
    <t>(4)  เงินปันผลหรือเงินรางวัลต่าง ๆ</t>
  </si>
  <si>
    <t xml:space="preserve"> - 2 -</t>
  </si>
  <si>
    <t>หมวดรายได้จากสาธารณูปโภคและการพาณิชย์</t>
  </si>
  <si>
    <t>(1)  เงินช่วยเหลือท้องถิ่นจากกิจการเฉพาะการ</t>
  </si>
  <si>
    <t>(2)  เงินสะสมจากการโอนกิจการสาธารณูปโภคหรือ</t>
  </si>
  <si>
    <t xml:space="preserve">      การพาณิชย์</t>
  </si>
  <si>
    <t>หมวดรายได้เบ็ดเตล็ด</t>
  </si>
  <si>
    <t>(1)  เงินที่มีผู้อุทิศให้</t>
  </si>
  <si>
    <t>(2)  ค่าขายแบบแปลน</t>
  </si>
  <si>
    <t>(3)  ค่าเขียนแบบแปลน</t>
  </si>
  <si>
    <t>(4)  รายได้เบ็ดเตล็ดอื่น ๆ</t>
  </si>
  <si>
    <t>หมวดรายได้จากทุน</t>
  </si>
  <si>
    <t>(1)  ค่าขายทอดตลาดทรัพย์สิน</t>
  </si>
  <si>
    <t xml:space="preserve">รายได้ที่รัฐบาลเก็บแล้วจัดสรรให้องค์กรปกครองส่วน- </t>
  </si>
  <si>
    <t>ท้องถิ่น หมวดภาษีจัดสรร</t>
  </si>
  <si>
    <t>(3)  ภาษีธุรกิจเฉพาะ</t>
  </si>
  <si>
    <t>(4)  ภาษีสุรา</t>
  </si>
  <si>
    <t>(5)  ภาษีสรรพสามิต</t>
  </si>
  <si>
    <t xml:space="preserve">  -  3  -</t>
  </si>
  <si>
    <t>รายได้ที่รัฐบาลอุดหนุนให้องค์กรปกครองส่วนท้องถิ่น</t>
  </si>
  <si>
    <t>หมวดเงินอุดหนุน</t>
  </si>
  <si>
    <t>(3)  เงินอุดหนุนกรณีต่าง ๆ ที่ต้องนำมาตั้งงบประมาณ</t>
  </si>
  <si>
    <t>รายได้ที่รัฐบาลอุดหนุนให้โดยระบุวัตถุประสงค์</t>
  </si>
  <si>
    <t>หมวดเงินอุดหนุนเฉพาะกิจ</t>
  </si>
  <si>
    <t>3000</t>
  </si>
  <si>
    <t>ค่าวัสดุ</t>
  </si>
  <si>
    <t>เงินอุดหนุน</t>
  </si>
  <si>
    <t>ค่าครุภัณฑ์</t>
  </si>
  <si>
    <t>ค่าที่ดินและสิ่งก่อสร้าง</t>
  </si>
  <si>
    <t>ลูกหนี้ - เงินยืมเงินสะสม</t>
  </si>
  <si>
    <t>จนถึงปัจจุบัน</t>
  </si>
  <si>
    <t>เดือนนี้</t>
  </si>
  <si>
    <t>เกิดขึ้นจริง</t>
  </si>
  <si>
    <t>บาท</t>
  </si>
  <si>
    <t>รายรับ (หมายเหตุ 1)</t>
  </si>
  <si>
    <t xml:space="preserve">   รวมรายรับ</t>
  </si>
  <si>
    <t>รายจ่าย</t>
  </si>
  <si>
    <t>รวมรายจ่าย</t>
  </si>
  <si>
    <t xml:space="preserve">                สูงกว่า</t>
  </si>
  <si>
    <t xml:space="preserve">            ยอดยกไป</t>
  </si>
  <si>
    <t>วันที่ลงบัญชี</t>
  </si>
  <si>
    <t>วันที่ฝากธนาคาร</t>
  </si>
  <si>
    <t>จำนวนเงิน</t>
  </si>
  <si>
    <t>วันที่</t>
  </si>
  <si>
    <t>เลขที่เช็ค</t>
  </si>
  <si>
    <t>รายละเอียด</t>
  </si>
  <si>
    <t>ผู้จัดทำ</t>
  </si>
  <si>
    <t>ผู้ตรวจสอบ</t>
  </si>
  <si>
    <t>ทราบ</t>
  </si>
  <si>
    <t>บัญชี   เงินฝากออมทรัพย์ อบต.นาขุม</t>
  </si>
  <si>
    <t>งบกระทบยอดเงินฝากธนาคาร</t>
  </si>
  <si>
    <t>(5)  ค่าปรับการผิดสัญญาจ้าง</t>
  </si>
  <si>
    <t>(4)  เงินอุดหนุนทั่วไป(กรณีเร่งด่วน)</t>
  </si>
  <si>
    <t>ภาษีอากร</t>
  </si>
  <si>
    <t>ค่าธรรมเนียมค่าปรับและ  ใบอนุญาต</t>
  </si>
  <si>
    <t>รายได้จากทรัพย์สิน</t>
  </si>
  <si>
    <t>รายได้เบ็ดเตล็ด</t>
  </si>
  <si>
    <t>ภาษีจัดสรร</t>
  </si>
  <si>
    <t>..............................................</t>
  </si>
  <si>
    <t>ปลัดองค์การบริหารส่วนตำบลนาขุม</t>
  </si>
  <si>
    <t>เงินทุน - สำรองเงินสะสม</t>
  </si>
  <si>
    <t xml:space="preserve">                   (ต่ำกว่า)</t>
  </si>
  <si>
    <t>รายจ่ายอื่น</t>
  </si>
  <si>
    <t xml:space="preserve"> - </t>
  </si>
  <si>
    <t xml:space="preserve"> องค์การบริหารส่วนตำบลนาขุม </t>
  </si>
  <si>
    <t xml:space="preserve"> รายรับจริงประกอบงบทดลองและรายงานรับ - จ่ายเงินสด </t>
  </si>
  <si>
    <t xml:space="preserve"> รับจริง </t>
  </si>
  <si>
    <t xml:space="preserve">       เนื้อสัตว์</t>
  </si>
  <si>
    <t xml:space="preserve">                                                         ผู้ตรวจสอบ</t>
  </si>
  <si>
    <t>นายกองค์การบริหารส่วนตำบลนาขุม</t>
  </si>
  <si>
    <t xml:space="preserve">  รวมทั้งสิ้น</t>
  </si>
  <si>
    <t>ยอดยกมา</t>
  </si>
  <si>
    <t xml:space="preserve">เงินอุดหนุนเพื่อการบูรณะท้องถิ่นฯ </t>
  </si>
  <si>
    <t>รายจ่ายค้างจ่าย</t>
  </si>
  <si>
    <t>(2)  เงินอุดหนุนทั่วไป(อบต.)</t>
  </si>
  <si>
    <t>(1)  ค่าธรรมเนียมเกี่ยวกับควบคุมการฆ่าสัตว์และ</t>
  </si>
  <si>
    <t>(เพื่อสนับสนุนการกระจายอำนาจ)</t>
  </si>
  <si>
    <t xml:space="preserve"> - เงินรับฝาก ภาษี หัก ณ ที่จ่าย</t>
  </si>
  <si>
    <t xml:space="preserve">                                                              ตำแหน่ง   ปลัด อบต.นาขุม</t>
  </si>
  <si>
    <t>ธนาคาร   ธกส.สาขาบ้านโคก</t>
  </si>
  <si>
    <t>รองปลัดองค์การบริหารส่วนตำบล  รักษาราชการแทน</t>
  </si>
  <si>
    <t xml:space="preserve">     ธนาคาร   กรุงไทย  สาขาน้ำปาด</t>
  </si>
  <si>
    <t xml:space="preserve"> - เงินรับฝาก - เงินทุนเศรษฐกิจชุมชน</t>
  </si>
  <si>
    <t>รวม</t>
  </si>
  <si>
    <t>เงินฝาก  ธกส. (กระแสรายวัน)  00673-5-00007-9</t>
  </si>
  <si>
    <r>
      <t>เงินฝาก ธกส.</t>
    </r>
    <r>
      <rPr>
        <sz val="12"/>
        <rFont val="TH SarabunPSK"/>
        <family val="2"/>
      </rPr>
      <t xml:space="preserve"> (ออมทรัพย์) เงินทุนเศรษฐกิจชุมชนฯ</t>
    </r>
    <r>
      <rPr>
        <sz val="14"/>
        <rFont val="TH SarabunPSK"/>
        <family val="2"/>
      </rPr>
      <t xml:space="preserve"> 01673-2-57408-9</t>
    </r>
  </si>
  <si>
    <t>เงินฝาก กรุงไทย (กระแสรายวัน)  537-6-00438-4</t>
  </si>
  <si>
    <t>เงินฝาก กรุงไทย (ออมทรัพย์)  537-0-02971-7</t>
  </si>
  <si>
    <t>(นางสกุลตรา  บุตรที)</t>
  </si>
  <si>
    <t>(นางสกุลตรา   บุตรที)</t>
  </si>
  <si>
    <t>เรียน  นายก อบต.นาขุม</t>
  </si>
  <si>
    <t xml:space="preserve">   -  เพื่อโปรดทราบ</t>
  </si>
  <si>
    <t>รับจริง</t>
  </si>
  <si>
    <t>ตั้งแต่ต้นปี</t>
  </si>
  <si>
    <t>(8)  ค่าธรรมเนียมจดทะเบียนพาณิชย์</t>
  </si>
  <si>
    <t>(9)  ค่าปรับผู้กระทำผิดกฏหมายจราจรทางบก</t>
  </si>
  <si>
    <t xml:space="preserve">     รวมหมวดภาษีจัดสรร</t>
  </si>
  <si>
    <t>รวมรายได้จัดเก็บเอง + ภาษีจัดสรร</t>
  </si>
  <si>
    <t xml:space="preserve">                      </t>
  </si>
  <si>
    <t>เงินรับฝาก  (หมายเหตุ 2)</t>
  </si>
  <si>
    <t>บัญชี   เงินฝากออมทรัพย์ โครงการเศรษฐกิจชุมชนฯ</t>
  </si>
  <si>
    <t xml:space="preserve">     รวมเงินอุดหนุนเฉพาะกิจ</t>
  </si>
  <si>
    <t>รายจ่ายตามงบประมาณ</t>
  </si>
  <si>
    <t>เงินเดือนประจำ</t>
  </si>
  <si>
    <t>เงินเดือนการเมือง</t>
  </si>
  <si>
    <t>ภาษีหัก ณ ที่จ่าย</t>
  </si>
  <si>
    <t>ธนาคาร   กรุงไทย  สาขาน้ำปาด</t>
  </si>
  <si>
    <t>บัญชี   อบต.นาขุม  (เงินฝากประจำ 36 เดือน)</t>
  </si>
  <si>
    <t xml:space="preserve"> - เงินรับฝาก - เงินสมทบประกันสังคม</t>
  </si>
  <si>
    <t>เงินรับฝาก -เงินสมทบประกันสังคม</t>
  </si>
  <si>
    <t>เงินฝาก กรุงไทย (ประจำ 32 เดือน)  537-2-05149-3</t>
  </si>
  <si>
    <t>เงินรับฝาก - เงินสมทบประกันสังคม</t>
  </si>
  <si>
    <t xml:space="preserve">                                                                    ผู้ตรวจสอบ</t>
  </si>
  <si>
    <t>- เงินรับฝาก - เงินประกันสัญญา</t>
  </si>
  <si>
    <t xml:space="preserve">                                                           พ.จ.อ.</t>
  </si>
  <si>
    <t>เงินฝาก  ธกส. (ออมทรัพย์)   01673-2-00150-1</t>
  </si>
  <si>
    <r>
      <t>บวก :</t>
    </r>
    <r>
      <rPr>
        <sz val="16"/>
        <rFont val="TH SarabunPSK"/>
        <family val="2"/>
      </rPr>
      <t xml:space="preserve">   เงินฝากระหว่างทาง</t>
    </r>
  </si>
  <si>
    <r>
      <t xml:space="preserve">หัก : </t>
    </r>
    <r>
      <rPr>
        <sz val="16"/>
        <rFont val="TH SarabunPSK"/>
        <family val="2"/>
      </rPr>
      <t xml:space="preserve"> เช็คจ่ายที่ผู้จ่ายยังไม่นำมาขึ้นเงินกับธนาคาร</t>
    </r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</si>
  <si>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</t>
    </r>
  </si>
  <si>
    <t>เงินรับฝาก  -  ค่ารักษาพยาบาล</t>
  </si>
  <si>
    <t>(6)  ค่าภาคหลวงแร่</t>
  </si>
  <si>
    <t>(7)  ค่าธรรมเนียมจดทะเบียนสิทธิและนิติกรรมที่ดิน</t>
  </si>
  <si>
    <t>(8)  ค่าภาคหลวงปิโตรเลียม</t>
  </si>
  <si>
    <t>(9)  เงินที่เก็บตามกฎหมายว่าด้วยอุทยานแห่งชาติ</t>
  </si>
  <si>
    <t>(10)  ค่าธรรมเนียมน้ำบาดาลและใช้น้ำบาดาล</t>
  </si>
  <si>
    <t xml:space="preserve">(1)  ภาษีมูลค่าเพิ่มตาม พ.ร.บ.กำหนดแผนฯ </t>
  </si>
  <si>
    <t>ไม่ใส่ 91560  ใช้ไหม</t>
  </si>
  <si>
    <t xml:space="preserve">(6) ค่าปรับอื่น ๆ </t>
  </si>
  <si>
    <t>เงินรับฝาก - เงินประกันสัญญา</t>
  </si>
  <si>
    <t>เงินรับฝาก - ภาษีหัก ณ  ที่จ่าย</t>
  </si>
  <si>
    <t>เงินรับฝาก - โครงการเศรษฐกิจชุมชน</t>
  </si>
  <si>
    <t>เงินรับฝาก - ส่วนลด 6%</t>
  </si>
  <si>
    <t>เงินรับฝาก - เงินทุนเศรษฐกิจชุมชน</t>
  </si>
  <si>
    <t xml:space="preserve"> ตำแหน่ง ผู้อำนวยการกองคลัง</t>
  </si>
  <si>
    <t>เลขที่บัญชี   537-0-029731-7</t>
  </si>
  <si>
    <t xml:space="preserve">               ผู้อำนวยการกองคลัง                            ปลัดองค์การบริหารส่วนตำบลนาขุม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</si>
  <si>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</si>
  <si>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(นางสกุลตรา  บุตรที)</t>
  </si>
  <si>
    <t xml:space="preserve">                                                                    พ.จ.อ.</t>
  </si>
  <si>
    <t xml:space="preserve">บวก :  หรือ (หัก) รายการกระทบยอดอื่น ๆ    </t>
  </si>
  <si>
    <t>15873616</t>
  </si>
  <si>
    <t>เลขที่บัญชี  01673-2-00150-1</t>
  </si>
  <si>
    <t>บัญชี   เงินฝากประจำ 12  เดือน</t>
  </si>
  <si>
    <t>เลขที่บัญชี   30673-4-16760-6</t>
  </si>
  <si>
    <t xml:space="preserve">    ตำแหน่ง  นักวิชาการเงินและบัญชีปฏิบัติการ</t>
  </si>
  <si>
    <t>เลขที่บัญชี  01673-2-57408-9</t>
  </si>
  <si>
    <t xml:space="preserve">    ตำแหน่ง   นักวิชาการเงินและบัญชีปฏิบัติการ</t>
  </si>
  <si>
    <t>เลขที่บัญชี  537-2-05149-3</t>
  </si>
  <si>
    <t xml:space="preserve">     ตำแหน่ง  นักวิชาการเงินและบัญชีปฏิบัติการ</t>
  </si>
  <si>
    <t>เงินรับฝากประกันสังคม 130.- (ของปี 58 จำนวน  5  บาท  ของสันติ 125.- บาท)</t>
  </si>
  <si>
    <t>110203</t>
  </si>
  <si>
    <t>110201</t>
  </si>
  <si>
    <t>110202</t>
  </si>
  <si>
    <t>ลูกหนี้ - เงินยืมเงินทุนเศรษฐกิจชุมชน</t>
  </si>
  <si>
    <t>113500</t>
  </si>
  <si>
    <t>140300</t>
  </si>
  <si>
    <t>300000</t>
  </si>
  <si>
    <t>320000</t>
  </si>
  <si>
    <t>210402</t>
  </si>
  <si>
    <t>215000</t>
  </si>
  <si>
    <t xml:space="preserve">                ผู้อำนวยการกองคลัง                            ปลัดองค์การบริหารส่วนตำบลนาขุม</t>
  </si>
  <si>
    <t>เงินรับฝาก - โครงการเศรษฐกิจชุมชน (ลูกหนี้)</t>
  </si>
  <si>
    <t>ผู้อำนวยการกองคลัง</t>
  </si>
  <si>
    <t xml:space="preserve">                                                    พ.จ.อ.</t>
  </si>
  <si>
    <t>(พงศธร   รัตนโชติคุณ)</t>
  </si>
  <si>
    <t>รายงาน รับ - จ่ายเงิน</t>
  </si>
  <si>
    <t>ที่เกิดขึ้นจริง</t>
  </si>
  <si>
    <t>(บาท)</t>
  </si>
  <si>
    <t>เงินอุดหนุนระบุ</t>
  </si>
  <si>
    <t>เฉพาะกิจ (บาท)</t>
  </si>
  <si>
    <t>วัตถุประสงค์/</t>
  </si>
  <si>
    <t>เงินรายรับ (หมายเหตุ 1)</t>
  </si>
  <si>
    <t>เงินเดือน (ฝ่ายการเมือง)</t>
  </si>
  <si>
    <t>เงินเดือน (ฝ่ายประจำ)</t>
  </si>
  <si>
    <t>511000</t>
  </si>
  <si>
    <t>521000</t>
  </si>
  <si>
    <t>522000</t>
  </si>
  <si>
    <t>531000</t>
  </si>
  <si>
    <t>532000</t>
  </si>
  <si>
    <t>533000</t>
  </si>
  <si>
    <t>534000</t>
  </si>
  <si>
    <t>541000</t>
  </si>
  <si>
    <t>542000</t>
  </si>
  <si>
    <t>551000</t>
  </si>
  <si>
    <t>561000</t>
  </si>
  <si>
    <t>410000</t>
  </si>
  <si>
    <t>412000</t>
  </si>
  <si>
    <t>413000</t>
  </si>
  <si>
    <t>415000</t>
  </si>
  <si>
    <t>421000</t>
  </si>
  <si>
    <t>431000</t>
  </si>
  <si>
    <t>215001</t>
  </si>
  <si>
    <t>215013</t>
  </si>
  <si>
    <t>215016</t>
  </si>
  <si>
    <t>215008</t>
  </si>
  <si>
    <t>-  เงินรับฝากส่วนลดในการจัดเก็บภาษีบำรุงท้องที่ 6%</t>
  </si>
  <si>
    <t>215005</t>
  </si>
  <si>
    <t>310000</t>
  </si>
  <si>
    <t>113100</t>
  </si>
  <si>
    <t>411000</t>
  </si>
  <si>
    <t>411001</t>
  </si>
  <si>
    <t>411002</t>
  </si>
  <si>
    <t>411003</t>
  </si>
  <si>
    <t>412103</t>
  </si>
  <si>
    <t>412210</t>
  </si>
  <si>
    <t>412299</t>
  </si>
  <si>
    <t>(6)  ค่าธรรมเนียมอื่น ๆ</t>
  </si>
  <si>
    <t>412199</t>
  </si>
  <si>
    <t>412128</t>
  </si>
  <si>
    <t>412202</t>
  </si>
  <si>
    <t>(5)  รายได้จากทรัพย์สินอื่น ๆ</t>
  </si>
  <si>
    <t>413001</t>
  </si>
  <si>
    <t>413002</t>
  </si>
  <si>
    <t>413003</t>
  </si>
  <si>
    <t>413004</t>
  </si>
  <si>
    <t>413999</t>
  </si>
  <si>
    <t>414000</t>
  </si>
  <si>
    <t>414003</t>
  </si>
  <si>
    <t>414004</t>
  </si>
  <si>
    <t xml:space="preserve">(4)  รายได้จากสาธารณูปโภคอื่น ๆ </t>
  </si>
  <si>
    <t>414999</t>
  </si>
  <si>
    <t>(3)  รายได้จากสาธารณูปโภคและการพาณิชย์</t>
  </si>
  <si>
    <t>414006</t>
  </si>
  <si>
    <t>415003</t>
  </si>
  <si>
    <t>415004</t>
  </si>
  <si>
    <t>415005</t>
  </si>
  <si>
    <t>415999</t>
  </si>
  <si>
    <t>416000</t>
  </si>
  <si>
    <t>416001</t>
  </si>
  <si>
    <t>420000</t>
  </si>
  <si>
    <t>(1)  ภาษีและค่าธรรมเนียมรถยนต์และล้อเลื่อน</t>
  </si>
  <si>
    <t>421001</t>
  </si>
  <si>
    <t>421002</t>
  </si>
  <si>
    <t>421004</t>
  </si>
  <si>
    <t>421005</t>
  </si>
  <si>
    <t>421006</t>
  </si>
  <si>
    <t>421007</t>
  </si>
  <si>
    <t>421012</t>
  </si>
  <si>
    <t>421015</t>
  </si>
  <si>
    <t>421013</t>
  </si>
  <si>
    <t>421014</t>
  </si>
  <si>
    <t>421017</t>
  </si>
  <si>
    <t>430000</t>
  </si>
  <si>
    <t>ลูกหนี้เงินยืม</t>
  </si>
  <si>
    <t>211000</t>
  </si>
  <si>
    <t>เงินรับฝากส่วนลดในการจัดเก็บภาษีบำรุงท้องที่ 6%</t>
  </si>
  <si>
    <t>(1)  เงินอุดหนุนทั่วไป สำหรับดำเนินการตามอำนาจหน้าที่ฯลฯ</t>
  </si>
  <si>
    <t>431002</t>
  </si>
  <si>
    <t xml:space="preserve"> - เงินสะสม (รับคืนเงินรายจ่ายปี 59)</t>
  </si>
  <si>
    <t xml:space="preserve">งบทดลอง 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</si>
  <si>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</si>
  <si>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      (นางสกุลตรา  บุตรที)</t>
  </si>
  <si>
    <t>รายจ่ายค้างจ่าย (หมายเหตุ 2)</t>
  </si>
  <si>
    <t>หมายเหตุ  1</t>
  </si>
  <si>
    <t>รายละเอียด ประกอบงบทดลองและรายงานรับ - จ่ายเงิน</t>
  </si>
  <si>
    <t>หมวดที่จ่าย</t>
  </si>
  <si>
    <t>ฎีกาค้างจ่าย(หมายเหตุ3)</t>
  </si>
  <si>
    <t>เงินรับฝาก (หมายเหตุ 4)</t>
  </si>
  <si>
    <t xml:space="preserve">      รายรับ                        รายจ่าย</t>
  </si>
  <si>
    <t>190001</t>
  </si>
  <si>
    <t>213000</t>
  </si>
  <si>
    <t>ฎีกาค้างจ่าย (หมายเหตุ 3)</t>
  </si>
  <si>
    <t xml:space="preserve">- ลูกหนี้เงินยืม </t>
  </si>
  <si>
    <t>เงินฝาก ธกส. (ประจำ12  เดือน)   30673-4-16760-6</t>
  </si>
  <si>
    <t>เงินเกินบัญชี</t>
  </si>
  <si>
    <t>216001</t>
  </si>
  <si>
    <t xml:space="preserve">   (นายธิตติธร   อ่อนวงษ์)</t>
  </si>
  <si>
    <t>หัวหน้าสำนักปลัด  รักษาราชการแทน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</si>
  <si>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</si>
  <si>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(นางสกุลตรา  บุตรที)</t>
  </si>
  <si>
    <t>เงินอุดหนุนเฉพาะกิจค้างจ่าย  (เยี้งยังชีพผู้สูงอายุ)</t>
  </si>
  <si>
    <t>เงินอุดหนุนเฉพาะกิจค้างจ่าย  (เยี้งยังชีพผู้พิการ)</t>
  </si>
  <si>
    <t>เงินอุดหนุนเฉพาะกิจค้างจ่าย  (สนับสนุน ศพด.)</t>
  </si>
  <si>
    <t>เงินอุดหนุนเฉพาะกิจค้างจ่าย  (โครงการป้องกันไฟป่า)</t>
  </si>
  <si>
    <t>เงินอุดหนุนเฉพาะกิจค้างจ่าย  (ยาเสพติด)</t>
  </si>
  <si>
    <t xml:space="preserve">  </t>
  </si>
  <si>
    <t>ลูกหนี้เงินยืม- เงินสะสม</t>
  </si>
  <si>
    <t>เงินรับฝากอื่นๆ (ค่ารักษาพยาบาล)</t>
  </si>
  <si>
    <t>215999</t>
  </si>
  <si>
    <t>พ.จ.อ. พงศธร รัตนโชติคุณ</t>
  </si>
  <si>
    <t>รายได้จากทุน</t>
  </si>
  <si>
    <t>113700</t>
  </si>
  <si>
    <t xml:space="preserve">  ณ  วันที่  31  มีนาคม  2560</t>
  </si>
  <si>
    <t xml:space="preserve"> - ลูกหนี้ เงินรับฝาก - เงินทุนเศรษฐกิจชุมชน</t>
  </si>
  <si>
    <t>เงินยืมเงินรางวัลและค่าตอบแทนในโครงการแข่งขันกีฬา</t>
  </si>
  <si>
    <t>ต้านภัยยาเสพติด</t>
  </si>
  <si>
    <t>นายกิตติพงษ์  คำปล้อง</t>
  </si>
  <si>
    <t>เงินยืมค่าใช้จ่ายในการเดินทางไปราชการเพื่อเข้าร่วม</t>
  </si>
  <si>
    <t>ประชุมสมัชชา</t>
  </si>
  <si>
    <t>นางจีรภา  คำสีทิพย์</t>
  </si>
  <si>
    <t>ในเดือนนี้ ลูกหนี้ที่ยังค้าง 2435078 - 2,5147,48   =  82400</t>
  </si>
  <si>
    <t xml:space="preserve">  ณ  วันที่ 30  เมษายน 2560</t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</si>
  <si>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  </t>
    </r>
  </si>
  <si>
    <t>เงินรับฝากอื่นๆ (ค่าหุ้น เงินกู้ สหกรณ์กรมฯ)</t>
  </si>
  <si>
    <t xml:space="preserve">  ณ  วันที่ 31  พฤษภาคม  2560</t>
  </si>
  <si>
    <t>เงินอุดหนุนระบุวัตถุประสงค์/เฉพาะกิจจากหน่วยงานอื่น(โครงการฝึกอบรมอาชีพ</t>
  </si>
  <si>
    <t>คนพิการและผู้ดูแลคนพิการ (น้ำยาเอนกประสงค์)</t>
  </si>
  <si>
    <t>คนพิการและผู้ดูแลคนพิการ (แปรรูปมะขาม)</t>
  </si>
  <si>
    <t>เงินอุดหนุนระบุวัตถุประสงค์/เฉพาะกิจจากหน่วยงานอื่น(โครงการสนับสนุนการดำเนินงาน</t>
  </si>
  <si>
    <t>(2)  ภาษีมูลค่าเพิ่มตาม พ.ร.บ. จัดสรรรายได้ฯ (1/9)</t>
  </si>
  <si>
    <t>ยอดที่เขย่งจะเป็นยอดที่ไม่ได้ใส่เงินอุดหนุนเฉพาะกิจ</t>
  </si>
  <si>
    <t xml:space="preserve">     เงินอุดหนุนระบุวัตถุประสงค์/เฉพาะกิจจากหน่วยงานอื่น</t>
  </si>
  <si>
    <t>และการจัดบริการศูนย์บริการคนพิการตำบลนาขุม ประจำปี 2560</t>
  </si>
  <si>
    <t>เงินอุดหนุนระบุวัตถุประสงค์ (น้ำยาเอนกประสงค์)</t>
  </si>
  <si>
    <t>เงินอุดหนุนระบุวัตถุประสงค์ (แปรรูปมะขาม)</t>
  </si>
  <si>
    <t>เงินอุดหนุนระบุวัตถุประสงค์ (โครงการสนับสนุน)</t>
  </si>
  <si>
    <t>การดำเนินงานฯ ตำบลนาขุม ประจำปี 2560</t>
  </si>
  <si>
    <t>441002</t>
  </si>
  <si>
    <t>11  มิถุนายน   2559</t>
  </si>
  <si>
    <t xml:space="preserve">  ณ  วันที่ 30  มิถุนายน  2560</t>
  </si>
  <si>
    <t>เงินรับฝาก - เงินอุดหนุนเฉพาะกิจ ศพด.</t>
  </si>
  <si>
    <t>ยอดคงเหลือตามรายงานธนาคาร ณ วันที่  31  กรกฎาคม  2560</t>
  </si>
  <si>
    <t>บวก :  หรือ (หัก) รายการกระทบยอดอื่น ๆ     (หัก รายรับที่ยังไม่ได้รับเข้า 5,948.84)</t>
  </si>
  <si>
    <t>24  กรกฎาคม  2560</t>
  </si>
  <si>
    <t>ยอดคงเหลือตามบัญชี ณ. วันที่ 31 กรกฎาคม  2560</t>
  </si>
  <si>
    <t>ลงชื่อ……………....….………วันที่ 31  กรกฎาคม  2560</t>
  </si>
  <si>
    <t>ลงชื่อ……...................……………..วันที่ 31  กรกฎาคม 2560</t>
  </si>
  <si>
    <t xml:space="preserve">                                                            ลงชื่อ…….......……………...วันที่ 31  กรกฎาคม 2560</t>
  </si>
  <si>
    <t>12  กรกฎาคม  2560</t>
  </si>
  <si>
    <t>23263976</t>
  </si>
  <si>
    <t>17 กรกฎาคม 2560</t>
  </si>
  <si>
    <t>23263988</t>
  </si>
  <si>
    <t>24  กรฎาคม  2560</t>
  </si>
  <si>
    <t>ลงชื่อ……………....….……….วันที่ 31  กรกฎาคม  2560</t>
  </si>
  <si>
    <t xml:space="preserve">                                                            ลงชื่อ…….......……………...วันที่  31  กรกฎาคม  2560</t>
  </si>
  <si>
    <t xml:space="preserve">บวก :  หรือ (หัก) รายการกระทบยอดอื่น ๆ  </t>
  </si>
  <si>
    <t>ยอดคงเหลือตามรายงานธนาคาร ณ วันที่ 31 กรกฎาคม  2560</t>
  </si>
  <si>
    <t>ยอดคงเหลือตามบัญชี ณ. วันที่  31  กรกฎาคม  2560</t>
  </si>
  <si>
    <t>ลงชื่อ……………....….………วันที่ 31  กรกฏาคม  2560</t>
  </si>
  <si>
    <t>ลงชื่อ……………....….………วันที่  31  กรกฏาคม  2560</t>
  </si>
  <si>
    <t xml:space="preserve">                                                            ลงชื่อ…….......……………..วันที่ 31  กรกฎาคม  2560</t>
  </si>
  <si>
    <t>ยอดคงเหลือตามรายงานธนาคาร ณ วันที่ 31  กรกฎาคม  2560</t>
  </si>
  <si>
    <t>ยอดคงเหลือตามรายงานธนาคาร ณ วันที่ 31  กรกฏาคม  2560</t>
  </si>
  <si>
    <t>ลงชื่อ……………....….………วันที่  31  กรกฎาคม  2560</t>
  </si>
  <si>
    <t xml:space="preserve">                                                            ลงชื่อ…….......……………..วันที่  31  กรกฏาคม  2560</t>
  </si>
  <si>
    <t xml:space="preserve">  ณ  วันที่ 31  กรกฎาคม  2560</t>
  </si>
  <si>
    <t>ณ วันที่ 31  กรกฎาคม  2560</t>
  </si>
  <si>
    <t>เงินอุดหนุนระบุวัตถุประสงค์/เฉพาะกิจจากหน่วยงานอื่น(โครงการส่งเสริมอาชีพคนพิการ</t>
  </si>
  <si>
    <t>และผู้ดูแลคนพิการ การทำดอกไม้จันทน์)</t>
  </si>
  <si>
    <t>ปีงบประมาณ  2560   ประจำเดือน กรกฎาคม  2560</t>
  </si>
  <si>
    <t>เงินอุดหนุนระบุวัตถุประสงค์ (ดอกไม้จันทน์)</t>
  </si>
  <si>
    <t>23263990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</si>
</sst>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_-;\-* #,##0.00_-;_-* &quot;-&quot;_-;_-@_-"/>
  </numFmts>
  <fonts count="1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</cellStyleXfs>
  <cellXfs count="435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0" applyNumberFormat="1" applyFont="1" applyBorder="1" applyAlignment="1"/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3" fontId="3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3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1" applyNumberFormat="1" applyFont="1" applyFill="1" applyBorder="1" applyAlignment="1">
      <alignment horizontal="right" vertical="center"/>
    </xf>
    <xf numFmtId="43" fontId="3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left" vertic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188" fontId="3" fillId="0" borderId="2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88" fontId="3" fillId="0" borderId="1" xfId="1" applyNumberFormat="1" applyFont="1" applyFill="1" applyBorder="1" applyAlignment="1">
      <alignment vertical="center"/>
    </xf>
    <xf numFmtId="188" fontId="3" fillId="0" borderId="2" xfId="1" applyNumberFormat="1" applyFont="1" applyFill="1" applyBorder="1" applyAlignment="1">
      <alignment horizontal="right" vertical="center"/>
    </xf>
    <xf numFmtId="188" fontId="3" fillId="0" borderId="1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43" fontId="3" fillId="0" borderId="12" xfId="1" applyFont="1" applyFill="1" applyBorder="1" applyAlignment="1">
      <alignment horizontal="right" vertical="center"/>
    </xf>
    <xf numFmtId="189" fontId="3" fillId="0" borderId="12" xfId="1" applyNumberFormat="1" applyFont="1" applyFill="1" applyBorder="1" applyAlignment="1">
      <alignment vertical="center"/>
    </xf>
    <xf numFmtId="188" fontId="3" fillId="0" borderId="12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188" fontId="3" fillId="0" borderId="0" xfId="1" applyNumberFormat="1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187" fontId="3" fillId="0" borderId="14" xfId="1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 vertical="center"/>
    </xf>
    <xf numFmtId="189" fontId="3" fillId="0" borderId="8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3" fontId="4" fillId="0" borderId="0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88" fontId="3" fillId="0" borderId="12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43" fontId="10" fillId="0" borderId="0" xfId="1" applyFont="1" applyFill="1"/>
    <xf numFmtId="0" fontId="3" fillId="0" borderId="0" xfId="0" applyFont="1" applyFill="1"/>
    <xf numFmtId="49" fontId="9" fillId="0" borderId="1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 vertical="center"/>
    </xf>
    <xf numFmtId="0" fontId="2" fillId="0" borderId="7" xfId="0" applyFont="1" applyFill="1" applyBorder="1"/>
    <xf numFmtId="49" fontId="10" fillId="0" borderId="4" xfId="0" applyNumberFormat="1" applyFont="1" applyFill="1" applyBorder="1" applyAlignment="1">
      <alignment horizontal="center"/>
    </xf>
    <xf numFmtId="43" fontId="10" fillId="0" borderId="4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right"/>
    </xf>
    <xf numFmtId="43" fontId="10" fillId="2" borderId="0" xfId="1" applyFont="1" applyFill="1" applyBorder="1" applyAlignment="1">
      <alignment horizontal="right"/>
    </xf>
    <xf numFmtId="43" fontId="10" fillId="2" borderId="2" xfId="1" applyFont="1" applyFill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" xfId="0" applyFont="1" applyFill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49" fontId="10" fillId="0" borderId="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3" fontId="2" fillId="0" borderId="8" xfId="1" applyFont="1" applyFill="1" applyBorder="1" applyAlignment="1">
      <alignment horizontal="right"/>
    </xf>
    <xf numFmtId="43" fontId="2" fillId="0" borderId="16" xfId="1" applyFont="1" applyFill="1" applyBorder="1" applyAlignment="1">
      <alignment horizontal="right"/>
    </xf>
    <xf numFmtId="43" fontId="10" fillId="2" borderId="16" xfId="1" applyFont="1" applyFill="1" applyBorder="1" applyAlignment="1">
      <alignment horizontal="right"/>
    </xf>
    <xf numFmtId="43" fontId="10" fillId="0" borderId="16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2" borderId="16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0" borderId="11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3" fontId="10" fillId="0" borderId="8" xfId="1" applyFont="1" applyFill="1" applyBorder="1" applyAlignment="1">
      <alignment horizontal="right"/>
    </xf>
    <xf numFmtId="49" fontId="10" fillId="0" borderId="1" xfId="0" applyNumberFormat="1" applyFont="1" applyFill="1" applyBorder="1"/>
    <xf numFmtId="43" fontId="10" fillId="0" borderId="1" xfId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43" fontId="10" fillId="0" borderId="1" xfId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 vertical="center"/>
    </xf>
    <xf numFmtId="43" fontId="10" fillId="2" borderId="2" xfId="1" applyFont="1" applyFill="1" applyBorder="1" applyAlignment="1">
      <alignment horizontal="right" vertical="center"/>
    </xf>
    <xf numFmtId="43" fontId="10" fillId="0" borderId="0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/>
    </xf>
    <xf numFmtId="0" fontId="10" fillId="0" borderId="5" xfId="0" applyFont="1" applyFill="1" applyBorder="1"/>
    <xf numFmtId="0" fontId="2" fillId="0" borderId="10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88" fontId="2" fillId="2" borderId="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0" fillId="0" borderId="8" xfId="1" applyFont="1" applyFill="1" applyBorder="1"/>
    <xf numFmtId="43" fontId="2" fillId="0" borderId="8" xfId="1" applyFont="1" applyFill="1" applyBorder="1"/>
    <xf numFmtId="43" fontId="2" fillId="2" borderId="8" xfId="1" applyFont="1" applyFill="1" applyBorder="1"/>
    <xf numFmtId="43" fontId="2" fillId="2" borderId="1" xfId="1" applyFont="1" applyFill="1" applyBorder="1"/>
    <xf numFmtId="0" fontId="10" fillId="0" borderId="0" xfId="0" applyFont="1" applyFill="1"/>
    <xf numFmtId="188" fontId="3" fillId="0" borderId="0" xfId="1" applyNumberFormat="1" applyFont="1" applyFill="1" applyBorder="1" applyAlignment="1">
      <alignment horizontal="left"/>
    </xf>
    <xf numFmtId="43" fontId="3" fillId="2" borderId="0" xfId="1" applyFont="1" applyFill="1"/>
    <xf numFmtId="0" fontId="10" fillId="0" borderId="0" xfId="0" applyFont="1" applyFill="1" applyAlignment="1">
      <alignment horizontal="center"/>
    </xf>
    <xf numFmtId="43" fontId="3" fillId="0" borderId="0" xfId="1" applyFont="1" applyFill="1"/>
    <xf numFmtId="0" fontId="10" fillId="2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43" fontId="10" fillId="2" borderId="0" xfId="1" applyFont="1" applyFill="1" applyAlignment="1">
      <alignment horizontal="center"/>
    </xf>
    <xf numFmtId="43" fontId="11" fillId="0" borderId="0" xfId="1" applyFont="1" applyFill="1"/>
    <xf numFmtId="0" fontId="10" fillId="0" borderId="0" xfId="0" applyFont="1" applyFill="1" applyBorder="1" applyAlignment="1">
      <alignment horizontal="left"/>
    </xf>
    <xf numFmtId="43" fontId="3" fillId="0" borderId="0" xfId="0" applyNumberFormat="1" applyFont="1" applyBorder="1" applyAlignment="1">
      <alignment horizontal="left" vertical="center"/>
    </xf>
    <xf numFmtId="43" fontId="10" fillId="0" borderId="0" xfId="1" applyFont="1" applyAlignment="1">
      <alignment horizontal="right"/>
    </xf>
    <xf numFmtId="43" fontId="10" fillId="0" borderId="0" xfId="1" applyNumberFormat="1" applyFont="1" applyAlignment="1">
      <alignment horizontal="right"/>
    </xf>
    <xf numFmtId="43" fontId="10" fillId="0" borderId="17" xfId="1" applyNumberFormat="1" applyFont="1" applyBorder="1" applyAlignment="1">
      <alignment horizontal="right"/>
    </xf>
    <xf numFmtId="49" fontId="10" fillId="0" borderId="0" xfId="0" applyNumberFormat="1" applyFont="1"/>
    <xf numFmtId="2" fontId="10" fillId="0" borderId="0" xfId="1" applyNumberFormat="1" applyFont="1" applyAlignment="1">
      <alignment horizontal="right"/>
    </xf>
    <xf numFmtId="0" fontId="10" fillId="0" borderId="0" xfId="0" applyFont="1"/>
    <xf numFmtId="49" fontId="9" fillId="0" borderId="9" xfId="0" applyNumberFormat="1" applyFont="1" applyFill="1" applyBorder="1"/>
    <xf numFmtId="0" fontId="9" fillId="0" borderId="4" xfId="0" applyFont="1" applyFill="1" applyBorder="1"/>
    <xf numFmtId="0" fontId="3" fillId="0" borderId="0" xfId="0" applyFont="1" applyFill="1" applyBorder="1"/>
    <xf numFmtId="49" fontId="10" fillId="0" borderId="5" xfId="0" applyNumberFormat="1" applyFont="1" applyFill="1" applyBorder="1"/>
    <xf numFmtId="49" fontId="10" fillId="0" borderId="0" xfId="1" applyNumberFormat="1" applyFont="1" applyFill="1" applyBorder="1"/>
    <xf numFmtId="0" fontId="9" fillId="0" borderId="7" xfId="0" applyFont="1" applyFill="1" applyBorder="1" applyAlignment="1">
      <alignment horizontal="center"/>
    </xf>
    <xf numFmtId="49" fontId="2" fillId="0" borderId="5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2" fillId="0" borderId="10" xfId="0" applyNumberFormat="1" applyFont="1" applyFill="1" applyBorder="1"/>
    <xf numFmtId="0" fontId="10" fillId="0" borderId="15" xfId="0" applyFont="1" applyFill="1" applyBorder="1"/>
    <xf numFmtId="49" fontId="10" fillId="0" borderId="15" xfId="1" applyNumberFormat="1" applyFont="1" applyFill="1" applyBorder="1"/>
    <xf numFmtId="43" fontId="10" fillId="0" borderId="11" xfId="1" applyFont="1" applyFill="1" applyBorder="1" applyAlignment="1">
      <alignment horizontal="center"/>
    </xf>
    <xf numFmtId="49" fontId="13" fillId="0" borderId="9" xfId="0" applyNumberFormat="1" applyFont="1" applyFill="1" applyBorder="1"/>
    <xf numFmtId="0" fontId="10" fillId="0" borderId="3" xfId="0" applyFont="1" applyFill="1" applyBorder="1"/>
    <xf numFmtId="49" fontId="10" fillId="0" borderId="3" xfId="1" applyNumberFormat="1" applyFont="1" applyFill="1" applyBorder="1"/>
    <xf numFmtId="0" fontId="3" fillId="0" borderId="2" xfId="0" applyFont="1" applyFill="1" applyBorder="1"/>
    <xf numFmtId="0" fontId="10" fillId="0" borderId="2" xfId="0" applyFont="1" applyFill="1" applyBorder="1"/>
    <xf numFmtId="49" fontId="10" fillId="0" borderId="5" xfId="1" applyNumberFormat="1" applyFont="1" applyFill="1" applyBorder="1"/>
    <xf numFmtId="49" fontId="10" fillId="0" borderId="5" xfId="1" applyNumberFormat="1" applyFont="1" applyFill="1" applyBorder="1" applyAlignment="1"/>
    <xf numFmtId="0" fontId="10" fillId="0" borderId="0" xfId="0" applyFont="1" applyFill="1" applyBorder="1" applyAlignment="1"/>
    <xf numFmtId="0" fontId="3" fillId="0" borderId="2" xfId="0" applyFont="1" applyFill="1" applyBorder="1" applyAlignment="1"/>
    <xf numFmtId="0" fontId="9" fillId="0" borderId="9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49" fontId="9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left"/>
    </xf>
    <xf numFmtId="49" fontId="9" fillId="0" borderId="10" xfId="1" applyNumberFormat="1" applyFont="1" applyFill="1" applyBorder="1" applyAlignment="1">
      <alignment horizontal="left"/>
    </xf>
    <xf numFmtId="188" fontId="10" fillId="0" borderId="0" xfId="1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right"/>
    </xf>
    <xf numFmtId="49" fontId="9" fillId="0" borderId="9" xfId="1" applyNumberFormat="1" applyFont="1" applyFill="1" applyBorder="1"/>
    <xf numFmtId="0" fontId="9" fillId="0" borderId="3" xfId="0" applyFont="1" applyFill="1" applyBorder="1"/>
    <xf numFmtId="0" fontId="3" fillId="0" borderId="4" xfId="0" applyFont="1" applyFill="1" applyBorder="1"/>
    <xf numFmtId="0" fontId="10" fillId="0" borderId="5" xfId="0" applyFont="1" applyFill="1" applyBorder="1" applyAlignment="1"/>
    <xf numFmtId="0" fontId="10" fillId="0" borderId="2" xfId="0" applyFont="1" applyFill="1" applyBorder="1" applyAlignment="1"/>
    <xf numFmtId="0" fontId="10" fillId="0" borderId="10" xfId="0" applyFont="1" applyFill="1" applyBorder="1" applyAlignment="1"/>
    <xf numFmtId="0" fontId="10" fillId="0" borderId="15" xfId="0" applyFont="1" applyFill="1" applyBorder="1" applyAlignment="1"/>
    <xf numFmtId="0" fontId="10" fillId="0" borderId="13" xfId="0" applyFont="1" applyFill="1" applyBorder="1" applyAlignment="1"/>
    <xf numFmtId="188" fontId="10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49" fontId="3" fillId="0" borderId="0" xfId="1" applyNumberFormat="1" applyFont="1" applyFill="1" applyBorder="1"/>
    <xf numFmtId="43" fontId="2" fillId="2" borderId="1" xfId="1" applyFont="1" applyFill="1" applyBorder="1" applyAlignment="1">
      <alignment horizontal="center" vertical="center"/>
    </xf>
    <xf numFmtId="188" fontId="2" fillId="2" borderId="1" xfId="1" applyNumberFormat="1" applyFont="1" applyFill="1" applyBorder="1" applyAlignment="1">
      <alignment horizontal="right"/>
    </xf>
    <xf numFmtId="43" fontId="10" fillId="2" borderId="0" xfId="0" applyNumberFormat="1" applyFont="1" applyFill="1" applyAlignment="1">
      <alignment horizontal="center"/>
    </xf>
    <xf numFmtId="43" fontId="3" fillId="4" borderId="0" xfId="1" applyFont="1" applyFill="1"/>
    <xf numFmtId="0" fontId="10" fillId="2" borderId="1" xfId="0" applyFont="1" applyFill="1" applyBorder="1"/>
    <xf numFmtId="49" fontId="10" fillId="2" borderId="2" xfId="0" applyNumberFormat="1" applyFont="1" applyFill="1" applyBorder="1" applyAlignment="1">
      <alignment horizontal="center"/>
    </xf>
    <xf numFmtId="43" fontId="10" fillId="0" borderId="0" xfId="1" applyFont="1"/>
    <xf numFmtId="43" fontId="10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center" vertical="center"/>
    </xf>
    <xf numFmtId="43" fontId="3" fillId="0" borderId="7" xfId="1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43" fontId="3" fillId="0" borderId="11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right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5" fontId="10" fillId="0" borderId="5" xfId="0" applyNumberFormat="1" applyFont="1" applyFill="1" applyBorder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right"/>
    </xf>
    <xf numFmtId="188" fontId="12" fillId="0" borderId="0" xfId="0" applyNumberFormat="1" applyFont="1" applyFill="1" applyBorder="1" applyAlignment="1">
      <alignment horizontal="center"/>
    </xf>
    <xf numFmtId="43" fontId="10" fillId="0" borderId="7" xfId="0" applyNumberFormat="1" applyFont="1" applyFill="1" applyBorder="1" applyAlignment="1">
      <alignment horizontal="center"/>
    </xf>
    <xf numFmtId="49" fontId="10" fillId="0" borderId="10" xfId="0" applyNumberFormat="1" applyFont="1" applyFill="1" applyBorder="1"/>
    <xf numFmtId="4" fontId="10" fillId="0" borderId="11" xfId="1" applyNumberFormat="1" applyFont="1" applyFill="1" applyBorder="1" applyAlignment="1">
      <alignment horizontal="right"/>
    </xf>
    <xf numFmtId="49" fontId="10" fillId="0" borderId="5" xfId="1" applyNumberFormat="1" applyFont="1" applyFill="1" applyBorder="1" applyAlignment="1">
      <alignment horizontal="left"/>
    </xf>
    <xf numFmtId="43" fontId="3" fillId="0" borderId="4" xfId="0" applyNumberFormat="1" applyFont="1" applyFill="1" applyBorder="1"/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3" fillId="0" borderId="2" xfId="2" applyNumberFormat="1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right" vertical="center"/>
    </xf>
    <xf numFmtId="43" fontId="3" fillId="0" borderId="2" xfId="2" applyNumberFormat="1" applyFont="1" applyBorder="1" applyAlignment="1">
      <alignment horizontal="right" vertical="center"/>
    </xf>
    <xf numFmtId="43" fontId="4" fillId="0" borderId="12" xfId="2" applyFont="1" applyFill="1" applyBorder="1" applyAlignment="1">
      <alignment horizontal="center" vertical="center"/>
    </xf>
    <xf numFmtId="43" fontId="4" fillId="0" borderId="12" xfId="2" applyNumberFormat="1" applyFont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left" vertical="center"/>
    </xf>
    <xf numFmtId="43" fontId="10" fillId="0" borderId="0" xfId="2" applyNumberFormat="1" applyFont="1" applyAlignment="1">
      <alignment horizontal="right"/>
    </xf>
    <xf numFmtId="43" fontId="3" fillId="0" borderId="0" xfId="2" applyFont="1" applyFill="1" applyBorder="1" applyAlignment="1"/>
    <xf numFmtId="0" fontId="14" fillId="0" borderId="0" xfId="0" applyFont="1"/>
    <xf numFmtId="43" fontId="10" fillId="0" borderId="0" xfId="2" applyFont="1" applyAlignment="1">
      <alignment horizontal="right"/>
    </xf>
    <xf numFmtId="43" fontId="10" fillId="0" borderId="0" xfId="2" applyFont="1" applyFill="1" applyBorder="1" applyAlignment="1">
      <alignment horizontal="right" vertical="center"/>
    </xf>
    <xf numFmtId="43" fontId="10" fillId="0" borderId="0" xfId="2" applyNumberFormat="1" applyFont="1" applyFill="1" applyAlignment="1">
      <alignment horizontal="right"/>
    </xf>
    <xf numFmtId="43" fontId="10" fillId="0" borderId="17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88" fontId="3" fillId="0" borderId="0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0" fontId="3" fillId="0" borderId="11" xfId="0" applyFont="1" applyBorder="1" applyAlignment="1"/>
    <xf numFmtId="43" fontId="3" fillId="0" borderId="11" xfId="2" applyFont="1" applyFill="1" applyBorder="1" applyAlignment="1"/>
    <xf numFmtId="43" fontId="3" fillId="0" borderId="1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  <xf numFmtId="43" fontId="3" fillId="0" borderId="1" xfId="2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left" vertical="center"/>
    </xf>
    <xf numFmtId="0" fontId="0" fillId="0" borderId="0" xfId="0" applyAlignme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17" xfId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10" fillId="0" borderId="0" xfId="2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/>
    <xf numFmtId="15" fontId="10" fillId="0" borderId="1" xfId="0" applyNumberFormat="1" applyFont="1" applyBorder="1" applyAlignment="1">
      <alignment horizontal="center"/>
    </xf>
    <xf numFmtId="0" fontId="3" fillId="0" borderId="0" xfId="0" applyFont="1"/>
    <xf numFmtId="43" fontId="3" fillId="0" borderId="0" xfId="0" applyNumberFormat="1" applyFont="1" applyFill="1" applyBorder="1" applyAlignment="1">
      <alignment vertical="center"/>
    </xf>
    <xf numFmtId="43" fontId="6" fillId="3" borderId="0" xfId="1" applyFont="1" applyFill="1" applyBorder="1"/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3" fontId="10" fillId="0" borderId="1" xfId="1" applyFont="1" applyFill="1" applyBorder="1"/>
    <xf numFmtId="43" fontId="10" fillId="0" borderId="1" xfId="2" applyFont="1" applyBorder="1"/>
    <xf numFmtId="15" fontId="10" fillId="0" borderId="1" xfId="0" applyNumberFormat="1" applyFont="1" applyFill="1" applyBorder="1" applyAlignment="1">
      <alignment horizontal="center"/>
    </xf>
    <xf numFmtId="43" fontId="16" fillId="0" borderId="2" xfId="2" applyNumberFormat="1" applyFont="1" applyFill="1" applyBorder="1" applyAlignment="1">
      <alignment horizontal="right" vertical="center"/>
    </xf>
    <xf numFmtId="43" fontId="3" fillId="2" borderId="0" xfId="2" applyFont="1" applyFill="1"/>
    <xf numFmtId="188" fontId="3" fillId="0" borderId="5" xfId="1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15" fontId="10" fillId="0" borderId="1" xfId="0" applyNumberFormat="1" applyFont="1" applyFill="1" applyBorder="1"/>
    <xf numFmtId="43" fontId="4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10" fillId="0" borderId="1" xfId="2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0" xfId="1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3" fontId="4" fillId="2" borderId="0" xfId="1" applyFont="1" applyFill="1" applyBorder="1" applyAlignment="1">
      <alignment horizontal="center"/>
    </xf>
    <xf numFmtId="187" fontId="9" fillId="0" borderId="0" xfId="1" applyNumberFormat="1" applyFont="1" applyFill="1" applyBorder="1" applyAlignment="1">
      <alignment horizontal="center"/>
    </xf>
    <xf numFmtId="43" fontId="3" fillId="2" borderId="0" xfId="1" applyFont="1" applyFill="1" applyBorder="1"/>
    <xf numFmtId="0" fontId="10" fillId="2" borderId="0" xfId="0" applyFont="1" applyFill="1" applyBorder="1" applyAlignment="1">
      <alignment horizontal="center"/>
    </xf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43" fontId="10" fillId="2" borderId="0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43" fontId="2" fillId="2" borderId="4" xfId="1" applyFont="1" applyFill="1" applyBorder="1" applyAlignment="1">
      <alignment horizontal="right"/>
    </xf>
    <xf numFmtId="43" fontId="10" fillId="0" borderId="3" xfId="1" applyFont="1" applyFill="1" applyBorder="1"/>
    <xf numFmtId="43" fontId="2" fillId="0" borderId="3" xfId="1" applyFont="1" applyFill="1" applyBorder="1"/>
    <xf numFmtId="43" fontId="2" fillId="2" borderId="3" xfId="1" applyFont="1" applyFill="1" applyBorder="1"/>
    <xf numFmtId="49" fontId="2" fillId="0" borderId="3" xfId="1" applyNumberFormat="1" applyFont="1" applyFill="1" applyBorder="1"/>
    <xf numFmtId="43" fontId="4" fillId="0" borderId="0" xfId="0" applyNumberFormat="1" applyFont="1" applyFill="1" applyBorder="1" applyAlignment="1">
      <alignment horizontal="center" vertical="center"/>
    </xf>
    <xf numFmtId="43" fontId="3" fillId="0" borderId="0" xfId="2" applyNumberFormat="1" applyFont="1" applyFill="1" applyBorder="1" applyAlignment="1">
      <alignment horizontal="right" vertical="center"/>
    </xf>
    <xf numFmtId="43" fontId="16" fillId="0" borderId="0" xfId="2" applyNumberFormat="1" applyFont="1" applyFill="1" applyBorder="1" applyAlignment="1">
      <alignment horizontal="right" vertical="center"/>
    </xf>
    <xf numFmtId="43" fontId="4" fillId="0" borderId="0" xfId="2" applyNumberFormat="1" applyFont="1" applyBorder="1" applyAlignment="1">
      <alignment horizontal="center" vertical="center"/>
    </xf>
    <xf numFmtId="43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3" fontId="4" fillId="0" borderId="9" xfId="2" applyFont="1" applyFill="1" applyBorder="1" applyAlignment="1">
      <alignment horizontal="center" vertical="center"/>
    </xf>
    <xf numFmtId="43" fontId="4" fillId="0" borderId="10" xfId="2" applyFont="1" applyFill="1" applyBorder="1" applyAlignment="1">
      <alignment horizontal="center" vertical="center"/>
    </xf>
    <xf numFmtId="43" fontId="4" fillId="0" borderId="7" xfId="0" applyNumberFormat="1" applyFont="1" applyFill="1" applyBorder="1" applyAlignment="1">
      <alignment horizontal="center" vertical="center"/>
    </xf>
    <xf numFmtId="43" fontId="4" fillId="0" borderId="1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3" fontId="10" fillId="0" borderId="0" xfId="1" applyFont="1" applyFill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87" fontId="9" fillId="0" borderId="0" xfId="1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top"/>
    </xf>
  </cellXfs>
  <cellStyles count="4">
    <cellStyle name="เครื่องหมายจุลภาค" xfId="1" builtinId="3"/>
    <cellStyle name="เครื่องหมายจุลภาค 12" xfId="2"/>
    <cellStyle name="ปกติ" xfId="0" builtinId="0"/>
    <cellStyle name="ปกติ 4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6"/>
  <sheetViews>
    <sheetView showGridLines="0" topLeftCell="A25" zoomScale="118" zoomScaleNormal="118" workbookViewId="0">
      <selection activeCell="C21" sqref="C21"/>
    </sheetView>
  </sheetViews>
  <sheetFormatPr defaultRowHeight="17.25" customHeight="1"/>
  <cols>
    <col min="1" max="1" width="49.28515625" style="2" customWidth="1"/>
    <col min="2" max="2" width="12.140625" style="2" customWidth="1"/>
    <col min="3" max="3" width="21.42578125" style="250" customWidth="1"/>
    <col min="4" max="5" width="19.85546875" style="3" customWidth="1"/>
    <col min="6" max="6" width="49.28515625" style="2" customWidth="1"/>
    <col min="7" max="7" width="12.140625" style="2" customWidth="1"/>
    <col min="8" max="8" width="21.42578125" style="250" customWidth="1"/>
    <col min="9" max="9" width="19.85546875" style="3" customWidth="1"/>
    <col min="10" max="10" width="11.28515625" customWidth="1"/>
    <col min="11" max="11" width="25.85546875" style="2" customWidth="1"/>
    <col min="12" max="12" width="6.7109375" style="2" customWidth="1"/>
    <col min="13" max="13" width="21.42578125" style="250" customWidth="1"/>
    <col min="14" max="14" width="19.85546875" style="3" customWidth="1"/>
    <col min="15" max="15" width="23.85546875" customWidth="1"/>
    <col min="16" max="16" width="12.28515625" customWidth="1"/>
    <col min="17" max="17" width="14" style="2" customWidth="1"/>
    <col min="18" max="18" width="15.5703125" style="2" customWidth="1"/>
    <col min="19" max="19" width="20.28515625" style="250" customWidth="1"/>
    <col min="20" max="20" width="22" style="3" customWidth="1"/>
    <col min="21" max="21" width="25.140625" customWidth="1"/>
    <col min="22" max="22" width="6.7109375" customWidth="1"/>
    <col min="23" max="23" width="15.85546875" customWidth="1"/>
    <col min="24" max="24" width="18.85546875" customWidth="1"/>
    <col min="25" max="25" width="21.5703125" customWidth="1"/>
    <col min="26" max="26" width="50.28515625" customWidth="1"/>
    <col min="27" max="27" width="10.140625" customWidth="1"/>
    <col min="28" max="28" width="20.28515625" customWidth="1"/>
    <col min="29" max="30" width="21.5703125" customWidth="1"/>
    <col min="31" max="31" width="6.28515625" customWidth="1"/>
    <col min="32" max="32" width="8.5703125" customWidth="1"/>
    <col min="33" max="33" width="17" customWidth="1"/>
    <col min="34" max="34" width="10.140625" customWidth="1"/>
    <col min="35" max="35" width="20.28515625" customWidth="1"/>
    <col min="36" max="36" width="21.5703125" customWidth="1"/>
    <col min="37" max="37" width="27.140625" customWidth="1"/>
    <col min="38" max="38" width="10.140625" customWidth="1"/>
    <col min="39" max="39" width="20.28515625" customWidth="1"/>
    <col min="40" max="40" width="21.5703125" customWidth="1"/>
    <col min="41" max="41" width="9.28515625" customWidth="1"/>
    <col min="42" max="42" width="50.28515625" customWidth="1"/>
    <col min="43" max="43" width="10.140625" customWidth="1"/>
    <col min="44" max="44" width="20.28515625" customWidth="1"/>
    <col min="45" max="45" width="21.5703125" customWidth="1"/>
    <col min="46" max="46" width="18.28515625" customWidth="1"/>
    <col min="47" max="47" width="23.140625" customWidth="1"/>
    <col min="48" max="48" width="10.140625" customWidth="1"/>
    <col min="49" max="49" width="20.28515625" customWidth="1"/>
    <col min="50" max="50" width="21.5703125" customWidth="1"/>
  </cols>
  <sheetData>
    <row r="1" spans="1:24" s="268" customFormat="1" ht="53.25" customHeight="1">
      <c r="A1" s="362" t="s">
        <v>0</v>
      </c>
      <c r="B1" s="362"/>
      <c r="C1" s="362"/>
      <c r="D1" s="362"/>
      <c r="E1" s="333"/>
      <c r="F1" s="362" t="s">
        <v>0</v>
      </c>
      <c r="G1" s="362"/>
      <c r="H1" s="362"/>
      <c r="I1" s="362"/>
      <c r="K1" s="362" t="s">
        <v>0</v>
      </c>
      <c r="L1" s="362"/>
      <c r="M1" s="362"/>
      <c r="N1" s="362"/>
      <c r="O1" s="362" t="s">
        <v>0</v>
      </c>
      <c r="P1" s="362"/>
      <c r="Q1" s="362"/>
      <c r="R1" s="362"/>
      <c r="U1" s="362" t="s">
        <v>0</v>
      </c>
      <c r="V1" s="362"/>
      <c r="W1" s="362"/>
      <c r="X1" s="362"/>
    </row>
    <row r="2" spans="1:24" ht="17.25" customHeight="1">
      <c r="A2" s="363" t="s">
        <v>276</v>
      </c>
      <c r="B2" s="363"/>
      <c r="C2" s="363"/>
      <c r="D2" s="363"/>
      <c r="E2" s="334"/>
      <c r="F2" s="363" t="s">
        <v>276</v>
      </c>
      <c r="G2" s="363"/>
      <c r="H2" s="363"/>
      <c r="I2" s="363"/>
      <c r="K2" s="363" t="s">
        <v>276</v>
      </c>
      <c r="L2" s="363"/>
      <c r="M2" s="363"/>
      <c r="N2" s="363"/>
      <c r="O2" s="363" t="s">
        <v>276</v>
      </c>
      <c r="P2" s="363"/>
      <c r="Q2" s="363"/>
      <c r="R2" s="363"/>
      <c r="S2"/>
      <c r="T2"/>
      <c r="U2" s="363" t="s">
        <v>276</v>
      </c>
      <c r="V2" s="363"/>
      <c r="W2" s="363"/>
      <c r="X2" s="363"/>
    </row>
    <row r="3" spans="1:24" ht="17.25" customHeight="1">
      <c r="A3" s="364" t="s">
        <v>362</v>
      </c>
      <c r="B3" s="364"/>
      <c r="C3" s="364"/>
      <c r="D3" s="364"/>
      <c r="E3" s="335"/>
      <c r="F3" s="364" t="s">
        <v>336</v>
      </c>
      <c r="G3" s="364"/>
      <c r="H3" s="364"/>
      <c r="I3" s="364"/>
      <c r="K3" s="364" t="s">
        <v>321</v>
      </c>
      <c r="L3" s="364"/>
      <c r="M3" s="364"/>
      <c r="N3" s="364"/>
      <c r="O3" s="364" t="s">
        <v>318</v>
      </c>
      <c r="P3" s="364"/>
      <c r="Q3" s="364"/>
      <c r="R3" s="364"/>
      <c r="S3"/>
      <c r="T3"/>
      <c r="U3" s="364" t="s">
        <v>309</v>
      </c>
      <c r="V3" s="364"/>
      <c r="W3" s="364"/>
      <c r="X3" s="364"/>
    </row>
    <row r="4" spans="1:24" ht="17.25" customHeight="1">
      <c r="A4" s="365" t="s">
        <v>1</v>
      </c>
      <c r="B4" s="367" t="s">
        <v>10</v>
      </c>
      <c r="C4" s="369" t="s">
        <v>2</v>
      </c>
      <c r="D4" s="371" t="s">
        <v>3</v>
      </c>
      <c r="E4" s="350"/>
      <c r="F4" s="365" t="s">
        <v>1</v>
      </c>
      <c r="G4" s="367" t="s">
        <v>10</v>
      </c>
      <c r="H4" s="369" t="s">
        <v>2</v>
      </c>
      <c r="I4" s="371" t="s">
        <v>3</v>
      </c>
      <c r="K4" s="365" t="s">
        <v>1</v>
      </c>
      <c r="L4" s="367" t="s">
        <v>10</v>
      </c>
      <c r="M4" s="369" t="s">
        <v>2</v>
      </c>
      <c r="N4" s="371" t="s">
        <v>3</v>
      </c>
      <c r="O4" s="365" t="s">
        <v>1</v>
      </c>
      <c r="P4" s="367" t="s">
        <v>10</v>
      </c>
      <c r="Q4" s="369" t="s">
        <v>2</v>
      </c>
      <c r="R4" s="371" t="s">
        <v>3</v>
      </c>
      <c r="S4"/>
      <c r="T4"/>
      <c r="U4" s="365" t="s">
        <v>1</v>
      </c>
      <c r="V4" s="367" t="s">
        <v>10</v>
      </c>
      <c r="W4" s="369" t="s">
        <v>2</v>
      </c>
      <c r="X4" s="371" t="s">
        <v>3</v>
      </c>
    </row>
    <row r="5" spans="1:24" ht="17.25" customHeight="1">
      <c r="A5" s="366"/>
      <c r="B5" s="368"/>
      <c r="C5" s="370"/>
      <c r="D5" s="372"/>
      <c r="E5" s="350"/>
      <c r="F5" s="366"/>
      <c r="G5" s="368"/>
      <c r="H5" s="370"/>
      <c r="I5" s="372"/>
      <c r="K5" s="366"/>
      <c r="L5" s="368"/>
      <c r="M5" s="370"/>
      <c r="N5" s="372"/>
      <c r="O5" s="366"/>
      <c r="P5" s="368"/>
      <c r="Q5" s="370"/>
      <c r="R5" s="372"/>
      <c r="S5"/>
      <c r="T5"/>
      <c r="U5" s="366"/>
      <c r="V5" s="368"/>
      <c r="W5" s="370"/>
      <c r="X5" s="372"/>
    </row>
    <row r="6" spans="1:24" ht="17.25" customHeight="1">
      <c r="A6" s="6" t="s">
        <v>142</v>
      </c>
      <c r="B6" s="19" t="s">
        <v>178</v>
      </c>
      <c r="C6" s="241">
        <v>1830263.18</v>
      </c>
      <c r="D6" s="242"/>
      <c r="E6" s="351"/>
      <c r="F6" s="6" t="s">
        <v>142</v>
      </c>
      <c r="G6" s="19" t="s">
        <v>178</v>
      </c>
      <c r="H6" s="241">
        <v>2654705.11</v>
      </c>
      <c r="I6" s="242"/>
      <c r="K6" s="6" t="s">
        <v>142</v>
      </c>
      <c r="L6" s="19" t="s">
        <v>178</v>
      </c>
      <c r="M6" s="241">
        <v>395392.16</v>
      </c>
      <c r="N6" s="242"/>
      <c r="O6" s="6" t="s">
        <v>142</v>
      </c>
      <c r="P6" s="19" t="s">
        <v>178</v>
      </c>
      <c r="Q6" s="241">
        <v>1775961.99</v>
      </c>
      <c r="R6" s="242"/>
      <c r="S6"/>
      <c r="T6"/>
      <c r="U6" s="6" t="s">
        <v>142</v>
      </c>
      <c r="V6" s="19" t="s">
        <v>178</v>
      </c>
      <c r="W6" s="241">
        <v>3583716.8</v>
      </c>
      <c r="X6" s="242"/>
    </row>
    <row r="7" spans="1:24" ht="17.25" customHeight="1">
      <c r="A7" s="6" t="s">
        <v>112</v>
      </c>
      <c r="B7" s="19" t="s">
        <v>178</v>
      </c>
      <c r="C7" s="241">
        <v>170953.76</v>
      </c>
      <c r="D7" s="242"/>
      <c r="E7" s="351"/>
      <c r="F7" s="6" t="s">
        <v>112</v>
      </c>
      <c r="G7" s="19" t="s">
        <v>178</v>
      </c>
      <c r="H7" s="241">
        <v>170953.76</v>
      </c>
      <c r="I7" s="242"/>
      <c r="K7" s="6" t="s">
        <v>112</v>
      </c>
      <c r="L7" s="19" t="s">
        <v>178</v>
      </c>
      <c r="M7" s="241">
        <v>170953.76</v>
      </c>
      <c r="N7" s="242"/>
      <c r="O7" s="6" t="s">
        <v>112</v>
      </c>
      <c r="P7" s="19" t="s">
        <v>178</v>
      </c>
      <c r="Q7" s="241">
        <v>231949.76</v>
      </c>
      <c r="R7" s="242"/>
      <c r="S7"/>
      <c r="T7"/>
      <c r="U7" s="6" t="s">
        <v>112</v>
      </c>
      <c r="V7" s="19" t="s">
        <v>178</v>
      </c>
      <c r="W7" s="241">
        <v>730716.18</v>
      </c>
      <c r="X7" s="242"/>
    </row>
    <row r="8" spans="1:24" ht="17.25" customHeight="1">
      <c r="A8" s="6" t="s">
        <v>114</v>
      </c>
      <c r="B8" s="19" t="s">
        <v>178</v>
      </c>
      <c r="C8" s="241">
        <v>8407385.4800000004</v>
      </c>
      <c r="D8" s="242"/>
      <c r="E8" s="351"/>
      <c r="F8" s="6" t="s">
        <v>114</v>
      </c>
      <c r="G8" s="19" t="s">
        <v>178</v>
      </c>
      <c r="H8" s="241">
        <v>6545183.2800000003</v>
      </c>
      <c r="I8" s="242"/>
      <c r="K8" s="6" t="s">
        <v>114</v>
      </c>
      <c r="L8" s="19" t="s">
        <v>178</v>
      </c>
      <c r="M8" s="241">
        <v>8900753.3399999999</v>
      </c>
      <c r="N8" s="242"/>
      <c r="O8" s="6" t="s">
        <v>114</v>
      </c>
      <c r="P8" s="19" t="s">
        <v>178</v>
      </c>
      <c r="Q8" s="241">
        <v>7608966.6799999997</v>
      </c>
      <c r="R8" s="242"/>
      <c r="S8"/>
      <c r="T8"/>
      <c r="U8" s="6" t="s">
        <v>114</v>
      </c>
      <c r="V8" s="19" t="s">
        <v>178</v>
      </c>
      <c r="W8" s="241">
        <v>2575703.6</v>
      </c>
      <c r="X8" s="242"/>
    </row>
    <row r="9" spans="1:24" ht="17.25" customHeight="1">
      <c r="A9" s="6" t="s">
        <v>290</v>
      </c>
      <c r="B9" s="19" t="s">
        <v>179</v>
      </c>
      <c r="C9" s="241">
        <v>1169550.31</v>
      </c>
      <c r="D9" s="242"/>
      <c r="E9" s="351"/>
      <c r="F9" s="6" t="s">
        <v>290</v>
      </c>
      <c r="G9" s="19" t="s">
        <v>179</v>
      </c>
      <c r="H9" s="241">
        <v>1160735.77</v>
      </c>
      <c r="I9" s="242"/>
      <c r="K9" s="6" t="s">
        <v>290</v>
      </c>
      <c r="L9" s="19" t="s">
        <v>179</v>
      </c>
      <c r="M9" s="241">
        <v>1156273.26</v>
      </c>
      <c r="N9" s="242"/>
      <c r="O9" s="6" t="s">
        <v>290</v>
      </c>
      <c r="P9" s="19" t="s">
        <v>179</v>
      </c>
      <c r="Q9" s="241">
        <v>1156273.26</v>
      </c>
      <c r="R9" s="242"/>
      <c r="S9"/>
      <c r="T9"/>
      <c r="U9" s="6" t="s">
        <v>290</v>
      </c>
      <c r="V9" s="19" t="s">
        <v>179</v>
      </c>
      <c r="W9" s="241">
        <v>1156273.26</v>
      </c>
      <c r="X9" s="242"/>
    </row>
    <row r="10" spans="1:24" ht="17.25" customHeight="1">
      <c r="A10" s="6" t="s">
        <v>137</v>
      </c>
      <c r="B10" s="19" t="s">
        <v>179</v>
      </c>
      <c r="C10" s="241">
        <v>8000000</v>
      </c>
      <c r="D10" s="242"/>
      <c r="E10" s="351"/>
      <c r="F10" s="6" t="s">
        <v>137</v>
      </c>
      <c r="G10" s="19" t="s">
        <v>179</v>
      </c>
      <c r="H10" s="241">
        <v>8000000</v>
      </c>
      <c r="I10" s="242"/>
      <c r="K10" s="6" t="s">
        <v>137</v>
      </c>
      <c r="L10" s="19" t="s">
        <v>179</v>
      </c>
      <c r="M10" s="241">
        <v>8000000</v>
      </c>
      <c r="N10" s="242"/>
      <c r="O10" s="6" t="s">
        <v>137</v>
      </c>
      <c r="P10" s="19" t="s">
        <v>179</v>
      </c>
      <c r="Q10" s="241">
        <v>8000000</v>
      </c>
      <c r="R10" s="242"/>
      <c r="S10"/>
      <c r="T10"/>
      <c r="U10" s="6" t="s">
        <v>137</v>
      </c>
      <c r="V10" s="19" t="s">
        <v>179</v>
      </c>
      <c r="W10" s="241">
        <v>8000000</v>
      </c>
      <c r="X10" s="242"/>
    </row>
    <row r="11" spans="1:24" ht="17.25" customHeight="1">
      <c r="A11" s="6" t="s">
        <v>113</v>
      </c>
      <c r="B11" s="19" t="s">
        <v>177</v>
      </c>
      <c r="C11" s="241">
        <f>SUM(C6:C10)</f>
        <v>19578152.73</v>
      </c>
      <c r="D11" s="242"/>
      <c r="E11" s="242"/>
      <c r="F11" s="6" t="s">
        <v>113</v>
      </c>
      <c r="G11" s="19" t="s">
        <v>177</v>
      </c>
      <c r="H11" s="241" t="s">
        <v>7</v>
      </c>
      <c r="I11" s="242"/>
      <c r="J11" s="241"/>
      <c r="K11" s="6" t="s">
        <v>113</v>
      </c>
      <c r="L11" s="19" t="s">
        <v>177</v>
      </c>
      <c r="M11" s="241" t="s">
        <v>7</v>
      </c>
      <c r="N11" s="242"/>
      <c r="O11" s="6" t="s">
        <v>113</v>
      </c>
      <c r="P11" s="19" t="s">
        <v>177</v>
      </c>
      <c r="Q11" s="241" t="s">
        <v>7</v>
      </c>
      <c r="R11" s="242"/>
      <c r="S11" s="241"/>
      <c r="T11" s="241"/>
      <c r="U11" s="6" t="s">
        <v>113</v>
      </c>
      <c r="V11" s="19" t="s">
        <v>177</v>
      </c>
      <c r="W11" s="241" t="s">
        <v>7</v>
      </c>
      <c r="X11" s="242"/>
    </row>
    <row r="12" spans="1:24" ht="17.25" customHeight="1">
      <c r="A12" s="6" t="s">
        <v>111</v>
      </c>
      <c r="B12" s="19" t="s">
        <v>177</v>
      </c>
      <c r="C12" s="241"/>
      <c r="D12" s="242"/>
      <c r="E12" s="242"/>
      <c r="F12" s="6" t="s">
        <v>111</v>
      </c>
      <c r="G12" s="19" t="s">
        <v>177</v>
      </c>
      <c r="H12" s="241" t="s">
        <v>7</v>
      </c>
      <c r="I12" s="242"/>
      <c r="J12" s="241"/>
      <c r="K12" s="6" t="s">
        <v>111</v>
      </c>
      <c r="L12" s="19" t="s">
        <v>177</v>
      </c>
      <c r="M12" s="241" t="s">
        <v>7</v>
      </c>
      <c r="N12" s="242"/>
      <c r="O12" s="6" t="s">
        <v>111</v>
      </c>
      <c r="P12" s="19" t="s">
        <v>177</v>
      </c>
      <c r="Q12" s="241" t="s">
        <v>7</v>
      </c>
      <c r="R12" s="242"/>
      <c r="S12" s="241"/>
      <c r="T12" s="241"/>
      <c r="U12" s="6" t="s">
        <v>111</v>
      </c>
      <c r="V12" s="19" t="s">
        <v>177</v>
      </c>
      <c r="W12" s="241" t="s">
        <v>7</v>
      </c>
      <c r="X12" s="242"/>
    </row>
    <row r="13" spans="1:24" ht="17.25" customHeight="1">
      <c r="A13" s="12" t="s">
        <v>270</v>
      </c>
      <c r="B13" s="13" t="s">
        <v>225</v>
      </c>
      <c r="C13" s="241"/>
      <c r="D13" s="244"/>
      <c r="E13" s="244"/>
      <c r="F13" s="12" t="s">
        <v>270</v>
      </c>
      <c r="G13" s="13" t="s">
        <v>225</v>
      </c>
      <c r="H13" s="241"/>
      <c r="I13" s="244"/>
      <c r="J13" s="241"/>
      <c r="K13" s="12" t="s">
        <v>270</v>
      </c>
      <c r="L13" s="13" t="s">
        <v>225</v>
      </c>
      <c r="M13" s="241"/>
      <c r="N13" s="244"/>
      <c r="O13" s="12" t="s">
        <v>270</v>
      </c>
      <c r="P13" s="13" t="s">
        <v>225</v>
      </c>
      <c r="Q13" s="241"/>
      <c r="R13" s="244"/>
      <c r="S13" s="241"/>
      <c r="T13" s="241"/>
      <c r="U13" s="12" t="s">
        <v>270</v>
      </c>
      <c r="V13" s="13" t="s">
        <v>225</v>
      </c>
      <c r="W13" s="241">
        <v>82400</v>
      </c>
      <c r="X13" s="244"/>
    </row>
    <row r="14" spans="1:24" ht="17.25" customHeight="1">
      <c r="A14" s="12" t="s">
        <v>180</v>
      </c>
      <c r="B14" s="13" t="s">
        <v>181</v>
      </c>
      <c r="C14" s="243">
        <v>744000</v>
      </c>
      <c r="D14" s="244"/>
      <c r="E14" s="244"/>
      <c r="F14" s="12" t="s">
        <v>180</v>
      </c>
      <c r="G14" s="13" t="s">
        <v>181</v>
      </c>
      <c r="H14" s="243">
        <v>744000</v>
      </c>
      <c r="I14" s="244"/>
      <c r="J14" s="241"/>
      <c r="K14" s="12" t="s">
        <v>180</v>
      </c>
      <c r="L14" s="13" t="s">
        <v>181</v>
      </c>
      <c r="M14" s="243">
        <v>744000</v>
      </c>
      <c r="N14" s="244"/>
      <c r="O14" s="12" t="s">
        <v>180</v>
      </c>
      <c r="P14" s="13" t="s">
        <v>181</v>
      </c>
      <c r="Q14" s="243">
        <v>683000</v>
      </c>
      <c r="R14" s="244"/>
      <c r="S14" s="241"/>
      <c r="T14" s="241"/>
      <c r="U14" s="12" t="s">
        <v>180</v>
      </c>
      <c r="V14" s="13" t="s">
        <v>181</v>
      </c>
      <c r="W14" s="243">
        <v>183000</v>
      </c>
      <c r="X14" s="244"/>
    </row>
    <row r="15" spans="1:24" ht="17.25" customHeight="1">
      <c r="A15" s="6" t="s">
        <v>56</v>
      </c>
      <c r="B15" s="19" t="s">
        <v>182</v>
      </c>
      <c r="C15" s="241">
        <v>184390</v>
      </c>
      <c r="D15" s="242"/>
      <c r="E15" s="242"/>
      <c r="F15" s="6" t="s">
        <v>56</v>
      </c>
      <c r="G15" s="19" t="s">
        <v>182</v>
      </c>
      <c r="H15" s="241">
        <v>184390</v>
      </c>
      <c r="I15" s="242"/>
      <c r="J15" s="241"/>
      <c r="K15" s="6" t="s">
        <v>56</v>
      </c>
      <c r="L15" s="19" t="s">
        <v>182</v>
      </c>
      <c r="M15" s="241">
        <v>184390</v>
      </c>
      <c r="N15" s="242"/>
      <c r="O15" s="6" t="s">
        <v>56</v>
      </c>
      <c r="P15" s="19" t="s">
        <v>182</v>
      </c>
      <c r="Q15" s="241">
        <v>184390</v>
      </c>
      <c r="R15" s="242"/>
      <c r="S15" s="241"/>
      <c r="T15" s="241"/>
      <c r="U15" s="6" t="s">
        <v>56</v>
      </c>
      <c r="V15" s="19" t="s">
        <v>182</v>
      </c>
      <c r="W15" s="241">
        <v>184390</v>
      </c>
      <c r="X15" s="242"/>
    </row>
    <row r="16" spans="1:24" ht="17.25" customHeight="1">
      <c r="A16" s="6" t="s">
        <v>198</v>
      </c>
      <c r="B16" s="19" t="s">
        <v>286</v>
      </c>
      <c r="C16" s="241"/>
      <c r="D16" s="242">
        <v>22956558.43</v>
      </c>
      <c r="E16" s="352"/>
      <c r="F16" s="6" t="s">
        <v>198</v>
      </c>
      <c r="G16" s="19" t="s">
        <v>286</v>
      </c>
      <c r="H16" s="241"/>
      <c r="I16" s="288">
        <v>20452779.32</v>
      </c>
      <c r="J16" s="25"/>
      <c r="K16" s="6" t="s">
        <v>198</v>
      </c>
      <c r="L16" s="19" t="s">
        <v>286</v>
      </c>
      <c r="M16" s="241"/>
      <c r="N16" s="288">
        <v>17987400.920000002</v>
      </c>
      <c r="O16" s="6" t="s">
        <v>198</v>
      </c>
      <c r="P16" s="19" t="s">
        <v>286</v>
      </c>
      <c r="Q16" s="241"/>
      <c r="R16" s="288">
        <v>16349724.279999999</v>
      </c>
      <c r="S16" s="25"/>
      <c r="T16" s="25"/>
      <c r="U16" s="6" t="s">
        <v>198</v>
      </c>
      <c r="V16" s="19" t="s">
        <v>286</v>
      </c>
      <c r="W16" s="241"/>
      <c r="X16" s="288">
        <v>10797212.57</v>
      </c>
    </row>
    <row r="17" spans="1:25" ht="17.25" customHeight="1">
      <c r="A17" s="12" t="s">
        <v>279</v>
      </c>
      <c r="B17" s="13" t="s">
        <v>185</v>
      </c>
      <c r="C17" s="241"/>
      <c r="D17" s="242"/>
      <c r="E17" s="351"/>
      <c r="F17" s="12" t="s">
        <v>279</v>
      </c>
      <c r="G17" s="13" t="s">
        <v>185</v>
      </c>
      <c r="H17" s="241"/>
      <c r="I17" s="242"/>
      <c r="K17" s="12" t="s">
        <v>279</v>
      </c>
      <c r="L17" s="13" t="s">
        <v>185</v>
      </c>
      <c r="M17" s="241"/>
      <c r="N17" s="242"/>
      <c r="O17" s="12" t="s">
        <v>279</v>
      </c>
      <c r="P17" s="13" t="s">
        <v>185</v>
      </c>
      <c r="Q17" s="241"/>
      <c r="R17" s="242"/>
      <c r="S17"/>
      <c r="T17"/>
      <c r="U17" s="12" t="s">
        <v>279</v>
      </c>
      <c r="V17" s="13" t="s">
        <v>185</v>
      </c>
      <c r="W17" s="241"/>
      <c r="X17" s="242"/>
    </row>
    <row r="18" spans="1:25" ht="17.25" customHeight="1">
      <c r="A18" s="12" t="s">
        <v>288</v>
      </c>
      <c r="B18" s="13" t="s">
        <v>287</v>
      </c>
      <c r="C18" s="241"/>
      <c r="D18" s="242"/>
      <c r="E18" s="351"/>
      <c r="F18" s="12" t="s">
        <v>288</v>
      </c>
      <c r="G18" s="13" t="s">
        <v>287</v>
      </c>
      <c r="H18" s="241"/>
      <c r="I18" s="242"/>
      <c r="K18" s="12" t="s">
        <v>288</v>
      </c>
      <c r="L18" s="13" t="s">
        <v>287</v>
      </c>
      <c r="M18" s="241"/>
      <c r="N18" s="242"/>
      <c r="O18" s="12" t="s">
        <v>288</v>
      </c>
      <c r="P18" s="13" t="s">
        <v>287</v>
      </c>
      <c r="Q18" s="241"/>
      <c r="R18" s="242"/>
      <c r="S18"/>
      <c r="T18"/>
      <c r="U18" s="12" t="s">
        <v>288</v>
      </c>
      <c r="V18" s="13" t="s">
        <v>287</v>
      </c>
      <c r="W18" s="241"/>
      <c r="X18" s="242"/>
    </row>
    <row r="19" spans="1:25" ht="17.25" customHeight="1">
      <c r="A19" s="12" t="s">
        <v>284</v>
      </c>
      <c r="B19" s="265" t="s">
        <v>186</v>
      </c>
      <c r="C19" s="243"/>
      <c r="D19" s="242">
        <v>1889291.14</v>
      </c>
      <c r="E19" s="242">
        <v>1889291.14</v>
      </c>
      <c r="F19" s="12" t="s">
        <v>284</v>
      </c>
      <c r="G19" s="265" t="s">
        <v>186</v>
      </c>
      <c r="H19" s="243"/>
      <c r="I19" s="242">
        <v>1858724.89</v>
      </c>
      <c r="J19" s="351"/>
      <c r="K19"/>
      <c r="L19" s="12" t="s">
        <v>284</v>
      </c>
      <c r="M19" s="265" t="s">
        <v>186</v>
      </c>
      <c r="N19" s="243"/>
      <c r="O19" s="242">
        <v>1927032.9</v>
      </c>
      <c r="P19" s="12" t="s">
        <v>284</v>
      </c>
      <c r="Q19" s="265" t="s">
        <v>186</v>
      </c>
      <c r="R19" s="243"/>
      <c r="S19" s="242">
        <v>1726093.85</v>
      </c>
      <c r="T19"/>
      <c r="V19" s="12" t="s">
        <v>284</v>
      </c>
      <c r="W19" s="265" t="s">
        <v>186</v>
      </c>
      <c r="X19" s="243"/>
      <c r="Y19" s="242">
        <v>1720101.55</v>
      </c>
    </row>
    <row r="20" spans="1:25" ht="17.25" customHeight="1">
      <c r="A20" s="12" t="s">
        <v>291</v>
      </c>
      <c r="B20" s="265" t="s">
        <v>292</v>
      </c>
      <c r="C20" s="243"/>
      <c r="D20" s="242"/>
      <c r="E20" s="242"/>
      <c r="F20" s="12" t="s">
        <v>291</v>
      </c>
      <c r="G20" s="265" t="s">
        <v>292</v>
      </c>
      <c r="H20" s="243"/>
      <c r="I20" s="242"/>
      <c r="J20" s="351"/>
      <c r="K20"/>
      <c r="L20" s="12" t="s">
        <v>291</v>
      </c>
      <c r="M20" s="265" t="s">
        <v>292</v>
      </c>
      <c r="N20" s="243"/>
      <c r="O20" s="242"/>
      <c r="P20" s="12" t="s">
        <v>291</v>
      </c>
      <c r="Q20" s="265" t="s">
        <v>292</v>
      </c>
      <c r="R20" s="243"/>
      <c r="S20" s="242"/>
      <c r="T20"/>
      <c r="V20" s="12" t="s">
        <v>291</v>
      </c>
      <c r="W20" s="265" t="s">
        <v>292</v>
      </c>
      <c r="X20" s="243"/>
      <c r="Y20" s="242"/>
    </row>
    <row r="21" spans="1:25" ht="17.25" customHeight="1">
      <c r="A21" s="12" t="s">
        <v>6</v>
      </c>
      <c r="B21" s="265" t="s">
        <v>183</v>
      </c>
      <c r="C21" s="243"/>
      <c r="D21" s="266">
        <v>3012950.59</v>
      </c>
      <c r="E21" s="266">
        <v>3012950.59</v>
      </c>
      <c r="F21" s="12" t="s">
        <v>6</v>
      </c>
      <c r="G21" s="265" t="s">
        <v>183</v>
      </c>
      <c r="H21" s="243"/>
      <c r="I21" s="266">
        <v>3012950.59</v>
      </c>
      <c r="J21" s="266"/>
      <c r="K21" s="266">
        <v>2750950.59</v>
      </c>
      <c r="L21" s="12" t="s">
        <v>6</v>
      </c>
      <c r="M21" s="265" t="s">
        <v>183</v>
      </c>
      <c r="N21" s="243"/>
      <c r="O21" s="266">
        <v>2750950.59</v>
      </c>
      <c r="P21" s="12" t="s">
        <v>6</v>
      </c>
      <c r="Q21" s="265" t="s">
        <v>183</v>
      </c>
      <c r="R21" s="243"/>
      <c r="S21" s="266">
        <v>3248950.59</v>
      </c>
      <c r="T21" s="266"/>
      <c r="U21" s="266"/>
      <c r="V21" s="12" t="s">
        <v>6</v>
      </c>
      <c r="W21" s="265" t="s">
        <v>183</v>
      </c>
      <c r="X21" s="243"/>
      <c r="Y21" s="266">
        <v>4206950.59</v>
      </c>
    </row>
    <row r="22" spans="1:25" ht="17.25" customHeight="1">
      <c r="A22" s="12" t="s">
        <v>87</v>
      </c>
      <c r="B22" s="265" t="s">
        <v>184</v>
      </c>
      <c r="C22" s="243"/>
      <c r="D22" s="266">
        <v>10988076.91</v>
      </c>
      <c r="E22" s="266">
        <v>10988076.91</v>
      </c>
      <c r="F22" s="12" t="s">
        <v>87</v>
      </c>
      <c r="G22" s="265" t="s">
        <v>184</v>
      </c>
      <c r="H22" s="243"/>
      <c r="I22" s="266">
        <v>10988076.91</v>
      </c>
      <c r="J22" s="266"/>
      <c r="K22" s="266">
        <v>10988076.91</v>
      </c>
      <c r="L22" s="12" t="s">
        <v>87</v>
      </c>
      <c r="M22" s="265" t="s">
        <v>184</v>
      </c>
      <c r="N22" s="243"/>
      <c r="O22" s="266">
        <v>10988076.91</v>
      </c>
      <c r="P22" s="12" t="s">
        <v>87</v>
      </c>
      <c r="Q22" s="265" t="s">
        <v>184</v>
      </c>
      <c r="R22" s="243"/>
      <c r="S22" s="266">
        <v>10988076.91</v>
      </c>
      <c r="T22" s="266"/>
      <c r="U22" s="266"/>
      <c r="V22" s="12" t="s">
        <v>87</v>
      </c>
      <c r="W22" s="265" t="s">
        <v>184</v>
      </c>
      <c r="X22" s="243"/>
      <c r="Y22" s="266">
        <v>10988076.91</v>
      </c>
    </row>
    <row r="23" spans="1:25" ht="17.25" customHeight="1">
      <c r="A23" s="12" t="s">
        <v>9</v>
      </c>
      <c r="B23" s="265" t="s">
        <v>201</v>
      </c>
      <c r="C23" s="243">
        <v>4057753</v>
      </c>
      <c r="D23" s="266"/>
      <c r="E23" s="351"/>
      <c r="F23" s="12" t="s">
        <v>9</v>
      </c>
      <c r="G23" s="265" t="s">
        <v>201</v>
      </c>
      <c r="H23" s="243">
        <v>3638275</v>
      </c>
      <c r="I23" s="266"/>
      <c r="J23" s="320">
        <v>1927032.9</v>
      </c>
      <c r="K23" s="12" t="s">
        <v>9</v>
      </c>
      <c r="L23" s="265" t="s">
        <v>201</v>
      </c>
      <c r="M23" s="243">
        <v>3194947</v>
      </c>
      <c r="N23" s="266"/>
      <c r="O23" s="12" t="s">
        <v>9</v>
      </c>
      <c r="P23" s="265" t="s">
        <v>201</v>
      </c>
      <c r="Q23" s="243">
        <v>2814019</v>
      </c>
      <c r="R23" s="266"/>
      <c r="S23" s="24"/>
      <c r="T23" s="24"/>
      <c r="U23" s="12" t="s">
        <v>9</v>
      </c>
      <c r="V23" s="265" t="s">
        <v>201</v>
      </c>
      <c r="W23" s="243">
        <v>2425163</v>
      </c>
      <c r="X23" s="266"/>
    </row>
    <row r="24" spans="1:25" ht="17.25" customHeight="1">
      <c r="A24" s="12" t="s">
        <v>199</v>
      </c>
      <c r="B24" s="265" t="s">
        <v>202</v>
      </c>
      <c r="C24" s="243">
        <v>1638600</v>
      </c>
      <c r="D24" s="266"/>
      <c r="E24" s="351">
        <f>SUM(E19:E23)</f>
        <v>15890318.640000001</v>
      </c>
      <c r="F24" s="12" t="s">
        <v>199</v>
      </c>
      <c r="G24" s="265" t="s">
        <v>202</v>
      </c>
      <c r="H24" s="243">
        <v>1474740</v>
      </c>
      <c r="I24" s="266"/>
      <c r="K24" s="12" t="s">
        <v>199</v>
      </c>
      <c r="L24" s="265" t="s">
        <v>202</v>
      </c>
      <c r="M24" s="243">
        <v>1310880</v>
      </c>
      <c r="N24" s="266"/>
      <c r="O24" s="12" t="s">
        <v>199</v>
      </c>
      <c r="P24" s="265" t="s">
        <v>202</v>
      </c>
      <c r="Q24" s="243">
        <v>1147020</v>
      </c>
      <c r="R24" s="266"/>
      <c r="S24"/>
      <c r="T24"/>
      <c r="U24" s="12" t="s">
        <v>199</v>
      </c>
      <c r="V24" s="265" t="s">
        <v>202</v>
      </c>
      <c r="W24" s="243">
        <v>983160</v>
      </c>
      <c r="X24" s="266"/>
    </row>
    <row r="25" spans="1:25" ht="17.25" customHeight="1">
      <c r="A25" s="12" t="s">
        <v>200</v>
      </c>
      <c r="B25" s="265" t="s">
        <v>203</v>
      </c>
      <c r="C25" s="243">
        <v>4383597</v>
      </c>
      <c r="D25" s="266"/>
      <c r="E25" s="351"/>
      <c r="F25" s="12" t="s">
        <v>200</v>
      </c>
      <c r="G25" s="265" t="s">
        <v>203</v>
      </c>
      <c r="H25" s="243">
        <v>3935302</v>
      </c>
      <c r="I25" s="266"/>
      <c r="J25" s="25">
        <f>SUM(J21:J24)</f>
        <v>1927032.9</v>
      </c>
      <c r="K25" s="12" t="s">
        <v>200</v>
      </c>
      <c r="L25" s="265" t="s">
        <v>203</v>
      </c>
      <c r="M25" s="243">
        <v>3508337</v>
      </c>
      <c r="N25" s="266"/>
      <c r="O25" s="12" t="s">
        <v>200</v>
      </c>
      <c r="P25" s="265" t="s">
        <v>203</v>
      </c>
      <c r="Q25" s="243">
        <v>3081372</v>
      </c>
      <c r="R25" s="266"/>
      <c r="S25" s="25"/>
      <c r="T25" s="25"/>
      <c r="U25" s="12" t="s">
        <v>200</v>
      </c>
      <c r="V25" s="265" t="s">
        <v>203</v>
      </c>
      <c r="W25" s="243">
        <v>2654407</v>
      </c>
      <c r="X25" s="266"/>
    </row>
    <row r="26" spans="1:25" ht="17.25" customHeight="1">
      <c r="A26" s="12" t="s">
        <v>4</v>
      </c>
      <c r="B26" s="265" t="s">
        <v>204</v>
      </c>
      <c r="C26" s="243">
        <v>161355</v>
      </c>
      <c r="D26" s="266"/>
      <c r="E26" s="351"/>
      <c r="F26" s="12" t="s">
        <v>4</v>
      </c>
      <c r="G26" s="265" t="s">
        <v>204</v>
      </c>
      <c r="H26" s="243">
        <v>144855</v>
      </c>
      <c r="I26" s="266"/>
      <c r="K26" s="12" t="s">
        <v>4</v>
      </c>
      <c r="L26" s="265" t="s">
        <v>204</v>
      </c>
      <c r="M26" s="243">
        <v>125355</v>
      </c>
      <c r="N26" s="266"/>
      <c r="O26" s="12" t="s">
        <v>4</v>
      </c>
      <c r="P26" s="265" t="s">
        <v>204</v>
      </c>
      <c r="Q26" s="243">
        <v>108855</v>
      </c>
      <c r="R26" s="266"/>
      <c r="S26"/>
      <c r="T26"/>
      <c r="U26" s="12" t="s">
        <v>4</v>
      </c>
      <c r="V26" s="265" t="s">
        <v>204</v>
      </c>
      <c r="W26" s="243">
        <v>92855</v>
      </c>
      <c r="X26" s="266"/>
    </row>
    <row r="27" spans="1:25" ht="17.25" customHeight="1">
      <c r="A27" s="12" t="s">
        <v>5</v>
      </c>
      <c r="B27" s="265" t="s">
        <v>205</v>
      </c>
      <c r="C27" s="243">
        <v>3222622.89</v>
      </c>
      <c r="D27" s="266"/>
      <c r="E27" s="351"/>
      <c r="F27" s="12" t="s">
        <v>5</v>
      </c>
      <c r="G27" s="265" t="s">
        <v>205</v>
      </c>
      <c r="H27" s="243">
        <v>2976360.02</v>
      </c>
      <c r="I27" s="266"/>
      <c r="K27" s="12" t="s">
        <v>5</v>
      </c>
      <c r="L27" s="265" t="s">
        <v>205</v>
      </c>
      <c r="M27" s="243">
        <v>2638617</v>
      </c>
      <c r="N27" s="266"/>
      <c r="O27" s="12" t="s">
        <v>5</v>
      </c>
      <c r="P27" s="265" t="s">
        <v>205</v>
      </c>
      <c r="Q27" s="243">
        <v>2365027</v>
      </c>
      <c r="R27" s="266"/>
      <c r="S27"/>
      <c r="T27"/>
      <c r="U27" s="12" t="s">
        <v>5</v>
      </c>
      <c r="V27" s="265" t="s">
        <v>205</v>
      </c>
      <c r="W27" s="243">
        <v>1956657</v>
      </c>
      <c r="X27" s="266"/>
    </row>
    <row r="28" spans="1:25" ht="17.25" customHeight="1">
      <c r="A28" s="12" t="s">
        <v>52</v>
      </c>
      <c r="B28" s="265" t="s">
        <v>206</v>
      </c>
      <c r="C28" s="243">
        <v>1297219.28</v>
      </c>
      <c r="D28" s="266"/>
      <c r="E28" s="241">
        <v>1830263.18</v>
      </c>
      <c r="F28" s="12" t="s">
        <v>52</v>
      </c>
      <c r="G28" s="265" t="s">
        <v>206</v>
      </c>
      <c r="H28" s="243">
        <v>1112441.48</v>
      </c>
      <c r="I28" s="266"/>
      <c r="K28" s="12" t="s">
        <v>52</v>
      </c>
      <c r="L28" s="265" t="s">
        <v>206</v>
      </c>
      <c r="M28" s="243">
        <v>923055.46</v>
      </c>
      <c r="N28" s="266"/>
      <c r="O28" s="12" t="s">
        <v>52</v>
      </c>
      <c r="P28" s="265" t="s">
        <v>206</v>
      </c>
      <c r="Q28" s="243">
        <v>843942.46</v>
      </c>
      <c r="R28" s="266"/>
      <c r="S28"/>
      <c r="T28"/>
      <c r="U28" s="12" t="s">
        <v>52</v>
      </c>
      <c r="V28" s="265" t="s">
        <v>206</v>
      </c>
      <c r="W28" s="243">
        <v>809782.46</v>
      </c>
      <c r="X28" s="266"/>
    </row>
    <row r="29" spans="1:25" ht="17.25" customHeight="1">
      <c r="A29" s="12" t="s">
        <v>8</v>
      </c>
      <c r="B29" s="265" t="s">
        <v>207</v>
      </c>
      <c r="C29" s="243">
        <v>192507.17</v>
      </c>
      <c r="D29" s="266"/>
      <c r="E29" s="241">
        <v>170953.76</v>
      </c>
      <c r="F29" s="12" t="s">
        <v>8</v>
      </c>
      <c r="G29" s="265" t="s">
        <v>207</v>
      </c>
      <c r="H29" s="243">
        <v>183910.29</v>
      </c>
      <c r="I29" s="266"/>
      <c r="K29" s="12" t="s">
        <v>8</v>
      </c>
      <c r="L29" s="265" t="s">
        <v>207</v>
      </c>
      <c r="M29" s="243">
        <v>136427.34</v>
      </c>
      <c r="N29" s="266"/>
      <c r="O29" s="12" t="s">
        <v>8</v>
      </c>
      <c r="P29" s="265" t="s">
        <v>207</v>
      </c>
      <c r="Q29" s="243">
        <v>113488.48</v>
      </c>
      <c r="R29" s="266"/>
      <c r="S29"/>
      <c r="T29"/>
      <c r="U29" s="12" t="s">
        <v>8</v>
      </c>
      <c r="V29" s="265" t="s">
        <v>207</v>
      </c>
      <c r="W29" s="243">
        <v>95537.32</v>
      </c>
      <c r="X29" s="266"/>
    </row>
    <row r="30" spans="1:25" ht="17.25" customHeight="1">
      <c r="A30" s="12" t="s">
        <v>54</v>
      </c>
      <c r="B30" s="265" t="s">
        <v>208</v>
      </c>
      <c r="C30" s="243">
        <v>315780</v>
      </c>
      <c r="D30" s="266"/>
      <c r="E30" s="241">
        <v>8407385.4800000004</v>
      </c>
      <c r="F30" s="12" t="s">
        <v>54</v>
      </c>
      <c r="G30" s="265" t="s">
        <v>208</v>
      </c>
      <c r="H30" s="243">
        <v>315780</v>
      </c>
      <c r="I30" s="266"/>
      <c r="K30" s="12" t="s">
        <v>54</v>
      </c>
      <c r="L30" s="265" t="s">
        <v>208</v>
      </c>
      <c r="M30" s="243">
        <v>295080</v>
      </c>
      <c r="N30" s="266"/>
      <c r="O30" s="12" t="s">
        <v>54</v>
      </c>
      <c r="P30" s="265" t="s">
        <v>208</v>
      </c>
      <c r="Q30" s="243">
        <v>229580</v>
      </c>
      <c r="R30" s="266"/>
      <c r="S30"/>
      <c r="T30"/>
      <c r="U30" s="12" t="s">
        <v>54</v>
      </c>
      <c r="V30" s="265" t="s">
        <v>208</v>
      </c>
      <c r="W30" s="243">
        <v>229580</v>
      </c>
      <c r="X30" s="266"/>
    </row>
    <row r="31" spans="1:25" ht="17.25" customHeight="1">
      <c r="A31" s="12" t="s">
        <v>55</v>
      </c>
      <c r="B31" s="265" t="s">
        <v>209</v>
      </c>
      <c r="C31" s="243">
        <v>2057900</v>
      </c>
      <c r="D31" s="266"/>
      <c r="E31" s="241">
        <v>1169550.31</v>
      </c>
      <c r="F31" s="12" t="s">
        <v>55</v>
      </c>
      <c r="G31" s="265" t="s">
        <v>209</v>
      </c>
      <c r="H31" s="243">
        <v>2057900</v>
      </c>
      <c r="I31" s="266"/>
      <c r="K31" s="12" t="s">
        <v>55</v>
      </c>
      <c r="L31" s="265" t="s">
        <v>209</v>
      </c>
      <c r="M31" s="243">
        <v>1293000</v>
      </c>
      <c r="N31" s="266"/>
      <c r="O31" s="12" t="s">
        <v>55</v>
      </c>
      <c r="P31" s="265" t="s">
        <v>209</v>
      </c>
      <c r="Q31" s="243">
        <v>1293000</v>
      </c>
      <c r="R31" s="266"/>
      <c r="S31"/>
      <c r="T31"/>
      <c r="U31" s="12" t="s">
        <v>55</v>
      </c>
      <c r="V31" s="265" t="s">
        <v>209</v>
      </c>
      <c r="W31" s="243">
        <v>1293000</v>
      </c>
      <c r="X31" s="266"/>
    </row>
    <row r="32" spans="1:25" ht="17.25" customHeight="1">
      <c r="A32" s="12" t="s">
        <v>89</v>
      </c>
      <c r="B32" s="265" t="s">
        <v>210</v>
      </c>
      <c r="C32" s="243" t="s">
        <v>7</v>
      </c>
      <c r="D32" s="266"/>
      <c r="E32" s="241">
        <v>8000000</v>
      </c>
      <c r="F32" s="12" t="s">
        <v>89</v>
      </c>
      <c r="G32" s="265" t="s">
        <v>210</v>
      </c>
      <c r="H32" s="243" t="s">
        <v>7</v>
      </c>
      <c r="I32" s="266"/>
      <c r="K32" s="12" t="s">
        <v>89</v>
      </c>
      <c r="L32" s="265" t="s">
        <v>210</v>
      </c>
      <c r="M32" s="243" t="s">
        <v>7</v>
      </c>
      <c r="N32" s="266"/>
      <c r="O32" s="12" t="s">
        <v>89</v>
      </c>
      <c r="P32" s="265" t="s">
        <v>210</v>
      </c>
      <c r="Q32" s="243" t="s">
        <v>7</v>
      </c>
      <c r="R32" s="266"/>
      <c r="S32"/>
      <c r="T32"/>
      <c r="U32" s="12" t="s">
        <v>89</v>
      </c>
      <c r="V32" s="265" t="s">
        <v>210</v>
      </c>
      <c r="W32" s="243" t="s">
        <v>7</v>
      </c>
      <c r="X32" s="266"/>
    </row>
    <row r="33" spans="1:24" ht="17.25" customHeight="1">
      <c r="A33" s="12" t="s">
        <v>53</v>
      </c>
      <c r="B33" s="265" t="s">
        <v>211</v>
      </c>
      <c r="C33" s="243">
        <v>1013000</v>
      </c>
      <c r="D33" s="266"/>
      <c r="E33" s="351">
        <f>SUM(E28:E32)</f>
        <v>19578152.73</v>
      </c>
      <c r="F33" s="12" t="s">
        <v>53</v>
      </c>
      <c r="G33" s="265" t="s">
        <v>211</v>
      </c>
      <c r="H33" s="243">
        <v>1013000</v>
      </c>
      <c r="I33" s="266"/>
      <c r="J33" s="25">
        <f>C35-D35</f>
        <v>19578152.730000004</v>
      </c>
      <c r="K33" s="12" t="s">
        <v>53</v>
      </c>
      <c r="L33" s="265" t="s">
        <v>211</v>
      </c>
      <c r="M33" s="243">
        <v>676000</v>
      </c>
      <c r="N33" s="266"/>
      <c r="O33" s="12" t="s">
        <v>53</v>
      </c>
      <c r="P33" s="265" t="s">
        <v>211</v>
      </c>
      <c r="Q33" s="243">
        <v>676000</v>
      </c>
      <c r="R33" s="266"/>
      <c r="S33" s="25"/>
      <c r="T33" s="25"/>
      <c r="U33" s="12" t="s">
        <v>53</v>
      </c>
      <c r="V33" s="265" t="s">
        <v>211</v>
      </c>
      <c r="W33" s="243">
        <v>676000</v>
      </c>
      <c r="X33" s="266"/>
    </row>
    <row r="34" spans="1:24" ht="17.25" customHeight="1">
      <c r="A34" s="262"/>
      <c r="B34" s="262"/>
      <c r="C34" s="263"/>
      <c r="D34" s="264"/>
      <c r="F34" s="262"/>
      <c r="G34" s="262"/>
      <c r="H34" s="263"/>
      <c r="I34" s="264"/>
      <c r="K34" s="262"/>
      <c r="L34" s="262"/>
      <c r="M34" s="263"/>
      <c r="N34" s="264"/>
      <c r="O34" s="262"/>
      <c r="P34" s="262"/>
      <c r="Q34" s="263"/>
      <c r="R34" s="264"/>
      <c r="S34"/>
      <c r="T34"/>
      <c r="U34" s="262"/>
      <c r="V34" s="262"/>
      <c r="W34" s="263"/>
      <c r="X34" s="264"/>
    </row>
    <row r="35" spans="1:24" ht="17.25" customHeight="1" thickBot="1">
      <c r="A35" s="9"/>
      <c r="B35" s="10"/>
      <c r="C35" s="245">
        <f>SUM(C6:C34)</f>
        <v>58425029.800000004</v>
      </c>
      <c r="D35" s="246">
        <f>SUM(D15:D34)</f>
        <v>38846877.07</v>
      </c>
      <c r="E35" s="353">
        <f>E33-E24</f>
        <v>3687834.09</v>
      </c>
      <c r="F35" s="9"/>
      <c r="G35" s="10"/>
      <c r="H35" s="245">
        <f>SUM(H6:H34)</f>
        <v>36312531.710000001</v>
      </c>
      <c r="I35" s="246">
        <f>SUM(I15:I34)</f>
        <v>36312531.710000001</v>
      </c>
      <c r="K35" s="9"/>
      <c r="L35" s="10"/>
      <c r="M35" s="245">
        <f>SUM(M6:M34)</f>
        <v>33653461.32</v>
      </c>
      <c r="N35" s="246">
        <f>SUM(N15:N34)</f>
        <v>17987400.920000002</v>
      </c>
      <c r="O35" s="9"/>
      <c r="P35" s="10"/>
      <c r="Q35" s="245">
        <f>SUM(Q6:Q34)</f>
        <v>32312845.629999999</v>
      </c>
      <c r="R35" s="246">
        <f>SUM(R15:R34)</f>
        <v>16349724.279999999</v>
      </c>
      <c r="S35"/>
      <c r="T35"/>
      <c r="U35" s="9"/>
      <c r="V35" s="10"/>
      <c r="W35" s="245">
        <f>SUM(W6:W34)</f>
        <v>27712341.620000001</v>
      </c>
      <c r="X35" s="246">
        <f>SUM(X15:X34)</f>
        <v>10797212.57</v>
      </c>
    </row>
    <row r="36" spans="1:24" ht="17.25" customHeight="1" thickTop="1">
      <c r="B36" s="1"/>
      <c r="C36" s="247"/>
      <c r="D36" s="76"/>
      <c r="E36" s="76"/>
      <c r="G36" s="1"/>
      <c r="H36" s="247"/>
      <c r="I36" s="76"/>
      <c r="J36" s="215"/>
      <c r="L36" s="1"/>
      <c r="M36" s="247"/>
      <c r="N36" s="76"/>
      <c r="O36" s="2"/>
      <c r="P36" s="1"/>
      <c r="Q36" s="247"/>
      <c r="R36" s="76"/>
      <c r="S36" s="215"/>
      <c r="T36" s="215"/>
      <c r="U36" s="2"/>
      <c r="V36" s="1"/>
      <c r="W36" s="247"/>
      <c r="X36" s="76"/>
    </row>
    <row r="37" spans="1:24" ht="17.25" customHeight="1">
      <c r="A37" s="14" t="s">
        <v>165</v>
      </c>
      <c r="B37" s="15"/>
      <c r="C37" s="18"/>
      <c r="D37" s="14"/>
      <c r="E37" s="161">
        <v>935204.94</v>
      </c>
      <c r="F37" s="355" t="s">
        <v>165</v>
      </c>
      <c r="G37" s="15"/>
      <c r="H37" s="18"/>
      <c r="I37" s="355"/>
      <c r="J37" s="155"/>
      <c r="K37" s="321" t="s">
        <v>165</v>
      </c>
      <c r="L37" s="15"/>
      <c r="M37" s="18"/>
      <c r="N37" s="321"/>
      <c r="O37" s="317" t="s">
        <v>165</v>
      </c>
      <c r="P37" s="15"/>
      <c r="Q37" s="18"/>
      <c r="R37" s="317"/>
      <c r="S37" s="155"/>
      <c r="T37" s="155"/>
      <c r="U37" s="314" t="s">
        <v>165</v>
      </c>
      <c r="V37" s="15"/>
      <c r="W37" s="18"/>
      <c r="X37" s="314"/>
    </row>
    <row r="38" spans="1:24" ht="17.25" customHeight="1">
      <c r="A38" s="361" t="s">
        <v>296</v>
      </c>
      <c r="B38" s="361"/>
      <c r="C38" s="361"/>
      <c r="D38" s="361"/>
      <c r="E38" s="332"/>
      <c r="F38" s="361" t="s">
        <v>296</v>
      </c>
      <c r="G38" s="361"/>
      <c r="H38" s="361"/>
      <c r="I38" s="361"/>
      <c r="J38" s="152"/>
      <c r="K38" s="361" t="s">
        <v>296</v>
      </c>
      <c r="L38" s="361"/>
      <c r="M38" s="361"/>
      <c r="N38" s="361"/>
      <c r="O38" s="361" t="s">
        <v>296</v>
      </c>
      <c r="P38" s="361"/>
      <c r="Q38" s="361"/>
      <c r="R38" s="361"/>
      <c r="S38" s="152"/>
      <c r="T38" s="152"/>
      <c r="U38" s="361" t="s">
        <v>296</v>
      </c>
      <c r="V38" s="361"/>
      <c r="W38" s="361"/>
      <c r="X38" s="361"/>
    </row>
    <row r="39" spans="1:24" ht="17.25" customHeight="1">
      <c r="A39" s="361" t="s">
        <v>295</v>
      </c>
      <c r="B39" s="361"/>
      <c r="C39" s="361"/>
      <c r="D39" s="361"/>
      <c r="E39" s="161">
        <f>SUM(E35:E38)</f>
        <v>4623039.0299999993</v>
      </c>
      <c r="F39" s="361" t="s">
        <v>295</v>
      </c>
      <c r="G39" s="361"/>
      <c r="H39" s="361"/>
      <c r="I39" s="361"/>
      <c r="J39" s="157"/>
      <c r="K39" s="361" t="s">
        <v>295</v>
      </c>
      <c r="L39" s="361"/>
      <c r="M39" s="361"/>
      <c r="N39" s="361"/>
      <c r="O39" s="361" t="s">
        <v>295</v>
      </c>
      <c r="P39" s="361"/>
      <c r="Q39" s="361"/>
      <c r="R39" s="361"/>
      <c r="S39" s="157"/>
      <c r="T39" s="157"/>
      <c r="U39" s="361" t="s">
        <v>295</v>
      </c>
      <c r="V39" s="361"/>
      <c r="W39" s="361"/>
      <c r="X39" s="361"/>
    </row>
    <row r="40" spans="1:24" ht="17.25" customHeight="1">
      <c r="A40" s="361" t="s">
        <v>187</v>
      </c>
      <c r="B40" s="361"/>
      <c r="C40" s="361"/>
      <c r="D40" s="361"/>
      <c r="E40" s="332"/>
      <c r="F40" s="361" t="s">
        <v>187</v>
      </c>
      <c r="G40" s="361"/>
      <c r="H40" s="361"/>
      <c r="I40" s="361"/>
      <c r="J40" s="158"/>
      <c r="K40" s="361" t="s">
        <v>187</v>
      </c>
      <c r="L40" s="361"/>
      <c r="M40" s="361"/>
      <c r="N40" s="361"/>
      <c r="O40" s="361" t="s">
        <v>187</v>
      </c>
      <c r="P40" s="361"/>
      <c r="Q40" s="361"/>
      <c r="R40" s="361"/>
      <c r="S40" s="158"/>
      <c r="T40" s="158"/>
      <c r="U40" s="361" t="s">
        <v>187</v>
      </c>
      <c r="V40" s="361"/>
      <c r="W40" s="361"/>
      <c r="X40" s="361"/>
    </row>
    <row r="41" spans="1:24" ht="17.25" customHeight="1">
      <c r="A41" s="14"/>
      <c r="B41" s="14"/>
      <c r="C41" s="27"/>
      <c r="D41" s="14"/>
      <c r="E41" s="332"/>
      <c r="F41" s="355"/>
      <c r="G41" s="355"/>
      <c r="H41" s="357"/>
      <c r="I41" s="355"/>
      <c r="K41" s="321"/>
      <c r="L41" s="321"/>
      <c r="M41" s="322"/>
      <c r="N41" s="321"/>
      <c r="Q41" s="314"/>
      <c r="R41" s="314"/>
      <c r="S41" s="315"/>
      <c r="T41" s="314"/>
    </row>
    <row r="42" spans="1:24" ht="17.25" customHeight="1">
      <c r="A42" s="14"/>
      <c r="B42" s="14"/>
      <c r="C42" s="27"/>
      <c r="D42" s="14"/>
      <c r="E42" s="332"/>
      <c r="F42" s="355"/>
      <c r="G42" s="355"/>
      <c r="H42" s="357"/>
      <c r="I42" s="355"/>
      <c r="K42" s="321"/>
      <c r="L42" s="321"/>
      <c r="M42" s="322"/>
      <c r="N42" s="321"/>
      <c r="Q42" s="314"/>
      <c r="R42" s="314"/>
      <c r="S42" s="315"/>
      <c r="T42" s="314"/>
    </row>
    <row r="43" spans="1:24" ht="17.25" customHeight="1">
      <c r="A43" s="14"/>
      <c r="B43" s="14"/>
      <c r="C43" s="27"/>
      <c r="D43" s="161"/>
      <c r="E43" s="161"/>
      <c r="F43" s="355"/>
      <c r="G43" s="355"/>
      <c r="H43" s="357"/>
      <c r="I43" s="161"/>
      <c r="K43" s="321"/>
      <c r="L43" s="321"/>
      <c r="M43" s="322"/>
      <c r="N43" s="161"/>
      <c r="Q43" s="314"/>
      <c r="R43" s="314"/>
      <c r="S43" s="315"/>
      <c r="T43" s="161"/>
    </row>
    <row r="44" spans="1:24" ht="17.25" customHeight="1">
      <c r="A44" s="14"/>
      <c r="B44" s="14"/>
      <c r="C44" s="27"/>
      <c r="D44" s="14"/>
      <c r="E44" s="332"/>
      <c r="F44" s="355"/>
      <c r="G44" s="355"/>
      <c r="H44" s="357"/>
      <c r="I44" s="355"/>
      <c r="K44" s="321"/>
      <c r="L44" s="321"/>
      <c r="M44" s="322"/>
      <c r="N44" s="321"/>
      <c r="Q44" s="314"/>
      <c r="R44" s="314"/>
      <c r="S44" s="315"/>
      <c r="T44" s="314"/>
    </row>
    <row r="45" spans="1:24" ht="17.25" customHeight="1">
      <c r="A45" s="14"/>
      <c r="B45" s="14"/>
      <c r="C45" s="27"/>
      <c r="D45" s="14"/>
      <c r="E45" s="332"/>
      <c r="F45" s="355"/>
      <c r="G45" s="355"/>
      <c r="H45" s="357"/>
      <c r="I45" s="355"/>
      <c r="K45" s="321"/>
      <c r="L45" s="321"/>
      <c r="M45" s="322"/>
      <c r="N45" s="321"/>
      <c r="Q45" s="314"/>
      <c r="R45" s="314"/>
      <c r="S45" s="315"/>
      <c r="T45" s="314"/>
    </row>
    <row r="46" spans="1:24" ht="17.25" customHeight="1">
      <c r="A46" s="14"/>
      <c r="B46" s="14"/>
      <c r="C46" s="27"/>
      <c r="D46" s="14"/>
      <c r="E46" s="332"/>
      <c r="F46" s="355"/>
      <c r="G46" s="355"/>
      <c r="H46" s="357"/>
      <c r="I46" s="355"/>
      <c r="K46" s="321"/>
      <c r="L46" s="321"/>
      <c r="M46" s="322"/>
      <c r="N46" s="321"/>
      <c r="Q46" s="314"/>
      <c r="R46" s="314"/>
      <c r="S46" s="315"/>
      <c r="T46" s="314"/>
    </row>
    <row r="47" spans="1:24" ht="17.25" customHeight="1">
      <c r="A47" s="14"/>
      <c r="B47" s="14"/>
      <c r="C47" s="27"/>
      <c r="D47" s="14"/>
      <c r="E47" s="332"/>
      <c r="F47" s="355"/>
      <c r="G47" s="355"/>
      <c r="H47" s="357"/>
      <c r="I47" s="355"/>
      <c r="K47" s="321"/>
      <c r="L47" s="321"/>
      <c r="M47" s="322"/>
      <c r="N47" s="321"/>
      <c r="Q47" s="314"/>
      <c r="R47" s="314"/>
      <c r="S47" s="315"/>
      <c r="T47" s="314"/>
    </row>
    <row r="48" spans="1:24" ht="17.25" customHeight="1">
      <c r="A48" s="14"/>
      <c r="B48" s="14"/>
      <c r="C48" s="27"/>
      <c r="D48" s="14"/>
      <c r="E48" s="332"/>
      <c r="F48" s="355"/>
      <c r="G48" s="355"/>
      <c r="H48" s="357"/>
      <c r="I48" s="355"/>
      <c r="K48" s="321"/>
      <c r="L48" s="321"/>
      <c r="M48" s="322"/>
      <c r="N48" s="321"/>
      <c r="Q48" s="314"/>
      <c r="R48" s="314"/>
      <c r="S48" s="315"/>
      <c r="T48" s="314"/>
    </row>
    <row r="49" spans="1:20" ht="17.25" customHeight="1">
      <c r="A49" s="14"/>
      <c r="B49" s="14"/>
      <c r="C49" s="27"/>
      <c r="D49" s="14"/>
      <c r="E49" s="332"/>
      <c r="F49" s="355"/>
      <c r="G49" s="355"/>
      <c r="H49" s="357"/>
      <c r="I49" s="355"/>
      <c r="K49" s="321"/>
      <c r="L49" s="321"/>
      <c r="M49" s="322"/>
      <c r="N49" s="321"/>
      <c r="Q49" s="314"/>
      <c r="R49" s="314"/>
      <c r="S49" s="315"/>
      <c r="T49" s="314"/>
    </row>
    <row r="50" spans="1:20" ht="17.25" customHeight="1">
      <c r="A50" s="14"/>
      <c r="B50" s="14"/>
      <c r="C50" s="27"/>
      <c r="D50" s="14"/>
      <c r="E50" s="332"/>
      <c r="F50" s="355"/>
      <c r="G50" s="355"/>
      <c r="H50" s="357"/>
      <c r="I50" s="355"/>
      <c r="K50" s="321"/>
      <c r="L50" s="321"/>
      <c r="M50" s="322"/>
      <c r="N50" s="321"/>
      <c r="Q50" s="314"/>
      <c r="R50" s="314"/>
      <c r="S50" s="315"/>
      <c r="T50" s="314"/>
    </row>
    <row r="51" spans="1:20" ht="17.25" customHeight="1">
      <c r="A51" s="14"/>
      <c r="B51" s="14"/>
      <c r="C51" s="27"/>
      <c r="D51" s="14"/>
      <c r="E51" s="332"/>
      <c r="F51" s="355"/>
      <c r="G51" s="355"/>
      <c r="H51" s="357"/>
      <c r="I51" s="355"/>
      <c r="K51" s="321"/>
      <c r="L51" s="321"/>
      <c r="M51" s="322"/>
      <c r="N51" s="321"/>
      <c r="Q51" s="314"/>
      <c r="R51" s="314"/>
      <c r="S51" s="315"/>
      <c r="T51" s="314"/>
    </row>
    <row r="52" spans="1:20" ht="17.25" customHeight="1">
      <c r="A52" s="14"/>
      <c r="B52" s="14"/>
      <c r="C52" s="27"/>
      <c r="D52" s="14"/>
      <c r="E52" s="332"/>
      <c r="F52" s="355"/>
      <c r="G52" s="355"/>
      <c r="H52" s="357"/>
      <c r="I52" s="355"/>
      <c r="K52" s="321"/>
      <c r="L52" s="321"/>
      <c r="M52" s="322"/>
      <c r="N52" s="321"/>
      <c r="Q52" s="314"/>
      <c r="R52" s="314"/>
      <c r="S52" s="315"/>
      <c r="T52" s="314"/>
    </row>
    <row r="53" spans="1:20" ht="17.25" customHeight="1">
      <c r="A53" s="14"/>
      <c r="B53" s="14"/>
      <c r="C53" s="27"/>
      <c r="D53" s="14"/>
      <c r="E53" s="332"/>
      <c r="F53" s="355"/>
      <c r="G53" s="355"/>
      <c r="H53" s="357"/>
      <c r="I53" s="355"/>
      <c r="K53" s="321"/>
      <c r="L53" s="321"/>
      <c r="M53" s="322"/>
      <c r="N53" s="321"/>
      <c r="Q53" s="314"/>
      <c r="R53" s="314"/>
      <c r="S53" s="315"/>
      <c r="T53" s="314"/>
    </row>
    <row r="54" spans="1:20" ht="17.25" customHeight="1">
      <c r="A54" s="14"/>
      <c r="B54" s="14"/>
      <c r="C54" s="27"/>
      <c r="D54" s="14"/>
      <c r="E54" s="332"/>
      <c r="F54" s="355"/>
      <c r="G54" s="355"/>
      <c r="H54" s="357"/>
      <c r="I54" s="355"/>
      <c r="K54" s="321"/>
      <c r="L54" s="321"/>
      <c r="M54" s="322"/>
      <c r="N54" s="321"/>
      <c r="Q54" s="314"/>
      <c r="R54" s="314"/>
      <c r="S54" s="315"/>
      <c r="T54" s="314"/>
    </row>
    <row r="55" spans="1:20" ht="17.25" customHeight="1">
      <c r="A55" s="14"/>
      <c r="B55" s="14"/>
      <c r="C55" s="27"/>
      <c r="D55" s="14"/>
      <c r="E55" s="332"/>
      <c r="F55" s="355"/>
      <c r="G55" s="355"/>
      <c r="H55" s="357"/>
      <c r="I55" s="355"/>
      <c r="K55" s="321"/>
      <c r="L55" s="321"/>
      <c r="M55" s="322"/>
      <c r="N55" s="321"/>
      <c r="Q55" s="314"/>
      <c r="R55" s="314"/>
      <c r="S55" s="315"/>
      <c r="T55" s="314"/>
    </row>
    <row r="56" spans="1:20" ht="17.25" customHeight="1">
      <c r="A56" s="14"/>
      <c r="B56" s="14"/>
      <c r="C56" s="27"/>
      <c r="D56" s="14"/>
      <c r="E56" s="332"/>
      <c r="F56" s="355"/>
      <c r="G56" s="355"/>
      <c r="H56" s="357"/>
      <c r="I56" s="355"/>
      <c r="K56" s="321"/>
      <c r="L56" s="321"/>
      <c r="M56" s="322"/>
      <c r="N56" s="321"/>
      <c r="Q56" s="314"/>
      <c r="R56" s="314"/>
      <c r="S56" s="315"/>
      <c r="T56" s="314"/>
    </row>
    <row r="57" spans="1:20" ht="17.25" customHeight="1">
      <c r="A57" s="14"/>
      <c r="B57" s="14"/>
      <c r="C57" s="27"/>
      <c r="D57" s="14"/>
      <c r="E57" s="332"/>
      <c r="F57" s="355"/>
      <c r="G57" s="355"/>
      <c r="H57" s="357"/>
      <c r="I57" s="355"/>
      <c r="K57" s="321"/>
      <c r="L57" s="321"/>
      <c r="M57" s="322"/>
      <c r="N57" s="321"/>
      <c r="Q57" s="314"/>
      <c r="R57" s="314"/>
      <c r="S57" s="315"/>
      <c r="T57" s="314"/>
    </row>
    <row r="58" spans="1:20" ht="17.25" customHeight="1">
      <c r="A58" s="14"/>
      <c r="B58" s="14"/>
      <c r="C58" s="27"/>
      <c r="D58" s="14"/>
      <c r="E58" s="332"/>
      <c r="F58" s="355"/>
      <c r="G58" s="355"/>
      <c r="H58" s="357"/>
      <c r="I58" s="355"/>
      <c r="K58" s="321"/>
      <c r="L58" s="321"/>
      <c r="M58" s="322"/>
      <c r="N58" s="321"/>
      <c r="Q58" s="314"/>
      <c r="R58" s="314"/>
      <c r="S58" s="315"/>
      <c r="T58" s="314"/>
    </row>
    <row r="59" spans="1:20" ht="17.25" customHeight="1">
      <c r="A59" s="14"/>
      <c r="B59" s="14"/>
      <c r="C59" s="27"/>
      <c r="D59" s="244">
        <v>1227400</v>
      </c>
      <c r="E59" s="354"/>
      <c r="F59" s="355"/>
      <c r="G59" s="355"/>
      <c r="H59" s="357"/>
      <c r="I59" s="244">
        <v>1227400</v>
      </c>
      <c r="K59" s="321"/>
      <c r="L59" s="321"/>
      <c r="M59" s="322"/>
      <c r="N59" s="244">
        <v>1227400</v>
      </c>
      <c r="Q59" s="314"/>
      <c r="R59" s="314"/>
      <c r="S59" s="315"/>
      <c r="T59" s="244">
        <v>1227400</v>
      </c>
    </row>
    <row r="60" spans="1:20" ht="17.25" customHeight="1">
      <c r="A60" s="14"/>
      <c r="B60" s="14"/>
      <c r="C60" s="248"/>
      <c r="D60" s="242">
        <v>11499888.220000001</v>
      </c>
      <c r="E60" s="351"/>
      <c r="F60" s="355"/>
      <c r="G60" s="355"/>
      <c r="H60" s="248"/>
      <c r="I60" s="242">
        <v>11499888.220000001</v>
      </c>
      <c r="K60" s="321"/>
      <c r="L60" s="321"/>
      <c r="M60" s="248"/>
      <c r="N60" s="242">
        <v>11499888.220000001</v>
      </c>
      <c r="Q60" s="314"/>
      <c r="R60" s="314"/>
      <c r="S60" s="248"/>
      <c r="T60" s="242">
        <v>11499888.220000001</v>
      </c>
    </row>
    <row r="61" spans="1:20" ht="17.25" customHeight="1">
      <c r="A61" s="14"/>
      <c r="B61" s="14"/>
      <c r="C61" s="248"/>
      <c r="D61" s="242">
        <v>4051180</v>
      </c>
      <c r="E61" s="351"/>
      <c r="F61" s="355"/>
      <c r="G61" s="355"/>
      <c r="H61" s="248"/>
      <c r="I61" s="242">
        <v>4051180</v>
      </c>
      <c r="K61" s="321"/>
      <c r="L61" s="321"/>
      <c r="M61" s="248"/>
      <c r="N61" s="242">
        <v>4051180</v>
      </c>
      <c r="Q61" s="314"/>
      <c r="R61" s="314"/>
      <c r="S61" s="248"/>
      <c r="T61" s="242">
        <v>4051180</v>
      </c>
    </row>
    <row r="62" spans="1:20" ht="23.25" customHeight="1">
      <c r="A62" s="14"/>
      <c r="B62" s="14"/>
      <c r="C62" s="84"/>
      <c r="D62" s="249"/>
      <c r="E62" s="249"/>
      <c r="F62" s="355"/>
      <c r="G62" s="355"/>
      <c r="H62" s="84"/>
      <c r="I62" s="249"/>
      <c r="K62" s="321"/>
      <c r="L62" s="321"/>
      <c r="M62" s="84"/>
      <c r="N62" s="249"/>
      <c r="Q62" s="314"/>
      <c r="R62" s="314"/>
      <c r="S62" s="84"/>
      <c r="T62" s="249"/>
    </row>
    <row r="63" spans="1:20" ht="17.25" customHeight="1">
      <c r="A63" s="3"/>
      <c r="C63" s="22"/>
      <c r="D63" s="244">
        <v>1227400</v>
      </c>
      <c r="E63" s="354"/>
      <c r="F63" s="3"/>
      <c r="H63" s="22"/>
      <c r="I63" s="244">
        <v>1227400</v>
      </c>
      <c r="K63" s="3"/>
      <c r="M63" s="22"/>
      <c r="N63" s="244">
        <v>1227400</v>
      </c>
      <c r="Q63" s="3"/>
      <c r="S63" s="22"/>
      <c r="T63" s="244">
        <v>1227400</v>
      </c>
    </row>
    <row r="64" spans="1:20" ht="17.25" customHeight="1">
      <c r="D64" s="242">
        <v>11499888.220000001</v>
      </c>
      <c r="E64" s="351"/>
      <c r="I64" s="242">
        <v>11499888.220000001</v>
      </c>
      <c r="N64" s="242">
        <v>11499888.220000001</v>
      </c>
      <c r="T64" s="242">
        <v>11499888.220000001</v>
      </c>
    </row>
    <row r="65" spans="3:20" ht="17.25" customHeight="1">
      <c r="D65" s="242">
        <v>4051180</v>
      </c>
      <c r="E65" s="351"/>
      <c r="I65" s="242">
        <v>4051180</v>
      </c>
      <c r="N65" s="242">
        <v>4051180</v>
      </c>
      <c r="T65" s="242">
        <v>4051180</v>
      </c>
    </row>
    <row r="67" spans="3:20" ht="17.25" customHeight="1">
      <c r="D67" s="3">
        <f>SUM(D63:D66)</f>
        <v>16778468.219999999</v>
      </c>
      <c r="I67" s="3">
        <f>SUM(I63:I66)</f>
        <v>16778468.219999999</v>
      </c>
      <c r="N67" s="3">
        <f>SUM(N63:N66)</f>
        <v>16778468.219999999</v>
      </c>
      <c r="T67" s="3">
        <f>SUM(T63:T66)</f>
        <v>16778468.219999999</v>
      </c>
    </row>
    <row r="69" spans="3:20" ht="17.25" customHeight="1">
      <c r="D69" s="3">
        <v>16778468.219999999</v>
      </c>
      <c r="I69" s="3">
        <v>16778468.219999999</v>
      </c>
      <c r="N69" s="3">
        <v>16778468.219999999</v>
      </c>
      <c r="T69" s="3">
        <v>16778468.219999999</v>
      </c>
    </row>
    <row r="70" spans="3:20" ht="17.25" customHeight="1">
      <c r="C70" s="241"/>
      <c r="H70" s="241"/>
      <c r="M70" s="241"/>
      <c r="S70" s="241"/>
    </row>
    <row r="71" spans="3:20" ht="17.25" customHeight="1">
      <c r="C71" s="241">
        <v>3542564.01</v>
      </c>
      <c r="D71" s="3">
        <f>D67-D69</f>
        <v>0</v>
      </c>
      <c r="H71" s="241">
        <v>3542564.01</v>
      </c>
      <c r="I71" s="3">
        <f>I67-I69</f>
        <v>0</v>
      </c>
      <c r="M71" s="241">
        <v>3542564.01</v>
      </c>
      <c r="N71" s="3">
        <f>N67-N69</f>
        <v>0</v>
      </c>
      <c r="S71" s="241">
        <v>3542564.01</v>
      </c>
      <c r="T71" s="3">
        <f>T67-T69</f>
        <v>0</v>
      </c>
    </row>
    <row r="72" spans="3:20" ht="17.25" customHeight="1">
      <c r="C72" s="241">
        <v>1138032.77</v>
      </c>
      <c r="H72" s="241">
        <v>1138032.77</v>
      </c>
      <c r="M72" s="241">
        <v>1138032.77</v>
      </c>
      <c r="S72" s="241">
        <v>1138032.77</v>
      </c>
    </row>
    <row r="73" spans="3:20" ht="17.25" customHeight="1">
      <c r="C73" s="241">
        <v>675365.36</v>
      </c>
      <c r="H73" s="241">
        <v>675365.36</v>
      </c>
      <c r="M73" s="241">
        <v>675365.36</v>
      </c>
      <c r="S73" s="241">
        <v>675365.36</v>
      </c>
    </row>
    <row r="74" spans="3:20" ht="17.25" customHeight="1">
      <c r="C74" s="241"/>
      <c r="H74" s="241"/>
      <c r="M74" s="241"/>
      <c r="S74" s="241"/>
    </row>
    <row r="75" spans="3:20" ht="17.25" customHeight="1">
      <c r="C75" s="241">
        <v>7027169.5</v>
      </c>
      <c r="H75" s="241">
        <v>7027169.5</v>
      </c>
      <c r="M75" s="241">
        <v>7027169.5</v>
      </c>
      <c r="S75" s="241">
        <v>7027169.5</v>
      </c>
    </row>
    <row r="76" spans="3:20" ht="17.25" customHeight="1">
      <c r="C76" s="241">
        <v>8000000</v>
      </c>
      <c r="H76" s="241">
        <v>8000000</v>
      </c>
      <c r="M76" s="241">
        <v>8000000</v>
      </c>
      <c r="S76" s="241">
        <v>8000000</v>
      </c>
    </row>
  </sheetData>
  <mergeCells count="50">
    <mergeCell ref="O39:R39"/>
    <mergeCell ref="O40:R40"/>
    <mergeCell ref="U4:U5"/>
    <mergeCell ref="V4:V5"/>
    <mergeCell ref="U40:X40"/>
    <mergeCell ref="U38:X38"/>
    <mergeCell ref="U39:X39"/>
    <mergeCell ref="W4:W5"/>
    <mergeCell ref="X4:X5"/>
    <mergeCell ref="O4:O5"/>
    <mergeCell ref="P4:P5"/>
    <mergeCell ref="Q4:Q5"/>
    <mergeCell ref="R4:R5"/>
    <mergeCell ref="O38:R38"/>
    <mergeCell ref="U1:X1"/>
    <mergeCell ref="U2:X2"/>
    <mergeCell ref="U3:X3"/>
    <mergeCell ref="A40:D40"/>
    <mergeCell ref="A1:D1"/>
    <mergeCell ref="A2:D2"/>
    <mergeCell ref="A3:D3"/>
    <mergeCell ref="A4:A5"/>
    <mergeCell ref="B4:B5"/>
    <mergeCell ref="C4:C5"/>
    <mergeCell ref="D4:D5"/>
    <mergeCell ref="A38:D38"/>
    <mergeCell ref="A39:D39"/>
    <mergeCell ref="O1:R1"/>
    <mergeCell ref="O2:R2"/>
    <mergeCell ref="O3:R3"/>
    <mergeCell ref="K38:N38"/>
    <mergeCell ref="K39:N39"/>
    <mergeCell ref="K40:N40"/>
    <mergeCell ref="K1:N1"/>
    <mergeCell ref="K2:N2"/>
    <mergeCell ref="K3:N3"/>
    <mergeCell ref="K4:K5"/>
    <mergeCell ref="L4:L5"/>
    <mergeCell ref="M4:M5"/>
    <mergeCell ref="N4:N5"/>
    <mergeCell ref="F38:I38"/>
    <mergeCell ref="F39:I39"/>
    <mergeCell ref="F40:I40"/>
    <mergeCell ref="F1:I1"/>
    <mergeCell ref="F2:I2"/>
    <mergeCell ref="F3:I3"/>
    <mergeCell ref="F4:F5"/>
    <mergeCell ref="G4:G5"/>
    <mergeCell ref="H4:H5"/>
    <mergeCell ref="I4:I5"/>
  </mergeCells>
  <phoneticPr fontId="0" type="noConversion"/>
  <pageMargins left="0.6" right="0.21" top="3.937007874015748E-2" bottom="0" header="0.19685039370078741" footer="0.4724409448818898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C28" workbookViewId="0">
      <selection activeCell="D9" sqref="D9"/>
    </sheetView>
  </sheetViews>
  <sheetFormatPr defaultRowHeight="21.75" customHeight="1"/>
  <cols>
    <col min="1" max="1" width="13.5703125" style="167" customWidth="1"/>
    <col min="2" max="2" width="14" style="167" customWidth="1"/>
    <col min="3" max="3" width="53.85546875" style="167" customWidth="1"/>
    <col min="4" max="4" width="20.140625" style="166" customWidth="1"/>
    <col min="5" max="5" width="9.140625" style="219" customWidth="1"/>
    <col min="6" max="16384" width="9.140625" style="167"/>
  </cols>
  <sheetData>
    <row r="1" spans="1:5" s="165" customFormat="1" ht="20.25" customHeight="1">
      <c r="A1" s="377" t="s">
        <v>0</v>
      </c>
      <c r="B1" s="377"/>
      <c r="C1" s="377"/>
      <c r="D1" s="377"/>
      <c r="E1" s="219"/>
    </row>
    <row r="2" spans="1:5" s="165" customFormat="1" ht="20.25" customHeight="1">
      <c r="A2" s="377" t="s">
        <v>281</v>
      </c>
      <c r="B2" s="377"/>
      <c r="C2" s="377"/>
      <c r="D2" s="377"/>
      <c r="E2" s="219"/>
    </row>
    <row r="3" spans="1:5" s="165" customFormat="1" ht="20.25" customHeight="1">
      <c r="A3" s="376" t="s">
        <v>363</v>
      </c>
      <c r="B3" s="376"/>
      <c r="C3" s="376"/>
      <c r="D3" s="376"/>
      <c r="E3" s="251"/>
    </row>
    <row r="4" spans="1:5" s="165" customFormat="1" ht="18" customHeight="1">
      <c r="A4" s="373" t="s">
        <v>279</v>
      </c>
      <c r="B4" s="373"/>
      <c r="C4" s="269"/>
      <c r="D4" s="269"/>
      <c r="E4" s="251"/>
    </row>
    <row r="5" spans="1:5" ht="18" customHeight="1">
      <c r="A5" s="276" t="s">
        <v>282</v>
      </c>
      <c r="B5" s="269"/>
      <c r="C5" s="269"/>
      <c r="D5" s="269" t="s">
        <v>69</v>
      </c>
      <c r="E5" s="251"/>
    </row>
    <row r="6" spans="1:5" ht="18" customHeight="1">
      <c r="A6" s="269"/>
      <c r="B6" s="375" t="s">
        <v>55</v>
      </c>
      <c r="C6" s="375"/>
      <c r="D6" s="162" t="s">
        <v>7</v>
      </c>
      <c r="E6" s="251"/>
    </row>
    <row r="7" spans="1:5" ht="18" customHeight="1" thickBot="1">
      <c r="A7" s="269"/>
      <c r="B7" s="270"/>
      <c r="C7" s="273" t="s">
        <v>110</v>
      </c>
      <c r="D7" s="272">
        <f>SUM(D6:D6)</f>
        <v>0</v>
      </c>
      <c r="E7" s="251"/>
    </row>
    <row r="8" spans="1:5" ht="18" customHeight="1" thickTop="1">
      <c r="A8" s="373" t="s">
        <v>283</v>
      </c>
      <c r="B8" s="373"/>
      <c r="C8" s="270"/>
      <c r="D8" s="162"/>
      <c r="E8" s="251"/>
    </row>
    <row r="9" spans="1:5" ht="18" customHeight="1">
      <c r="A9" s="276" t="s">
        <v>282</v>
      </c>
      <c r="B9" s="270"/>
      <c r="C9" s="270"/>
      <c r="D9" s="271" t="s">
        <v>69</v>
      </c>
      <c r="E9"/>
    </row>
    <row r="10" spans="1:5" ht="18" customHeight="1">
      <c r="A10" s="269"/>
      <c r="B10" s="270"/>
      <c r="C10" s="270"/>
      <c r="D10" s="162" t="s">
        <v>7</v>
      </c>
      <c r="E10"/>
    </row>
    <row r="11" spans="1:5" ht="18" customHeight="1" thickBot="1">
      <c r="A11" s="269"/>
      <c r="B11" s="270"/>
      <c r="C11" s="273" t="s">
        <v>110</v>
      </c>
      <c r="D11" s="272" t="s">
        <v>7</v>
      </c>
      <c r="E11"/>
    </row>
    <row r="12" spans="1:5" ht="18" customHeight="1" thickTop="1">
      <c r="A12" s="277" t="s">
        <v>284</v>
      </c>
      <c r="B12" s="165"/>
      <c r="C12" s="165"/>
      <c r="D12" s="274" t="s">
        <v>69</v>
      </c>
      <c r="E12"/>
    </row>
    <row r="13" spans="1:5" ht="18" customHeight="1">
      <c r="A13" s="165"/>
      <c r="B13" s="165" t="s">
        <v>156</v>
      </c>
      <c r="C13" s="165"/>
      <c r="D13" s="252">
        <v>3508.46</v>
      </c>
      <c r="E13"/>
    </row>
    <row r="14" spans="1:5" ht="18" customHeight="1">
      <c r="B14" s="167" t="s">
        <v>155</v>
      </c>
      <c r="D14" s="249">
        <v>622240</v>
      </c>
      <c r="E14"/>
    </row>
    <row r="15" spans="1:5" ht="18" customHeight="1">
      <c r="B15" s="167" t="s">
        <v>157</v>
      </c>
      <c r="D15" s="253">
        <v>170953.76</v>
      </c>
      <c r="E15"/>
    </row>
    <row r="16" spans="1:5" ht="18" customHeight="1">
      <c r="B16" s="167" t="s">
        <v>188</v>
      </c>
      <c r="D16" s="253">
        <v>744000</v>
      </c>
      <c r="E16"/>
    </row>
    <row r="17" spans="2:5" ht="18" customHeight="1">
      <c r="B17" s="167" t="s">
        <v>138</v>
      </c>
      <c r="D17" s="254">
        <v>5</v>
      </c>
      <c r="E17"/>
    </row>
    <row r="18" spans="2:5" ht="18" customHeight="1">
      <c r="B18" s="167" t="s">
        <v>158</v>
      </c>
      <c r="D18" s="249">
        <v>6799.92</v>
      </c>
      <c r="E18"/>
    </row>
    <row r="19" spans="2:5" ht="18" customHeight="1">
      <c r="B19" s="167" t="s">
        <v>146</v>
      </c>
      <c r="D19" s="249">
        <v>850</v>
      </c>
      <c r="E19" s="104"/>
    </row>
    <row r="20" spans="2:5" ht="18" customHeight="1">
      <c r="B20" s="167" t="s">
        <v>297</v>
      </c>
      <c r="D20" s="249">
        <v>20800</v>
      </c>
      <c r="E20" s="153"/>
    </row>
    <row r="21" spans="2:5" ht="18" customHeight="1">
      <c r="B21" s="167" t="s">
        <v>298</v>
      </c>
      <c r="D21" s="249">
        <v>32800</v>
      </c>
      <c r="E21" s="153"/>
    </row>
    <row r="22" spans="2:5" ht="18" customHeight="1">
      <c r="B22" s="167" t="s">
        <v>299</v>
      </c>
      <c r="D22" s="249">
        <v>5313</v>
      </c>
      <c r="E22" s="87"/>
    </row>
    <row r="23" spans="2:5" ht="18" customHeight="1">
      <c r="B23" s="167" t="s">
        <v>300</v>
      </c>
      <c r="D23" s="249">
        <v>26</v>
      </c>
      <c r="E23" s="260"/>
    </row>
    <row r="24" spans="2:5" ht="18" customHeight="1">
      <c r="B24" s="167" t="s">
        <v>301</v>
      </c>
      <c r="D24" s="249">
        <v>6500</v>
      </c>
      <c r="E24" s="261"/>
    </row>
    <row r="25" spans="2:5" ht="18" customHeight="1">
      <c r="B25" s="167" t="s">
        <v>322</v>
      </c>
      <c r="D25" s="249">
        <v>41315</v>
      </c>
      <c r="E25" s="318"/>
    </row>
    <row r="26" spans="2:5" ht="18" customHeight="1">
      <c r="B26" s="167" t="s">
        <v>323</v>
      </c>
      <c r="D26" s="249"/>
      <c r="E26" s="318"/>
    </row>
    <row r="27" spans="2:5" ht="18" customHeight="1">
      <c r="B27" s="167" t="s">
        <v>322</v>
      </c>
      <c r="D27" s="249">
        <v>35730</v>
      </c>
      <c r="E27" s="318"/>
    </row>
    <row r="28" spans="2:5" ht="18" customHeight="1">
      <c r="B28" s="167" t="s">
        <v>324</v>
      </c>
      <c r="D28" s="249"/>
      <c r="E28" s="318"/>
    </row>
    <row r="29" spans="2:5" ht="18" customHeight="1">
      <c r="B29" s="280" t="s">
        <v>325</v>
      </c>
      <c r="C29" s="280"/>
      <c r="D29" s="249">
        <v>168450</v>
      </c>
      <c r="E29" s="318"/>
    </row>
    <row r="30" spans="2:5" ht="18" customHeight="1">
      <c r="B30" s="280" t="s">
        <v>329</v>
      </c>
      <c r="C30" s="280"/>
      <c r="D30" s="249"/>
      <c r="E30" s="318"/>
    </row>
    <row r="31" spans="2:5" ht="18" customHeight="1">
      <c r="B31" s="280" t="s">
        <v>364</v>
      </c>
      <c r="C31" s="280"/>
      <c r="D31" s="249">
        <v>30000</v>
      </c>
      <c r="E31" s="356"/>
    </row>
    <row r="32" spans="2:5" ht="18" customHeight="1">
      <c r="B32" s="280" t="s">
        <v>365</v>
      </c>
      <c r="C32" s="280"/>
      <c r="D32" s="249"/>
      <c r="E32" s="356"/>
    </row>
    <row r="33" spans="1:5" ht="18" customHeight="1" thickBot="1">
      <c r="C33" s="275" t="s">
        <v>110</v>
      </c>
      <c r="D33" s="255">
        <f>SUM(D12:D32)</f>
        <v>1889291.14</v>
      </c>
      <c r="E33" s="256"/>
    </row>
    <row r="34" spans="1:5" ht="25.5" customHeight="1" thickTop="1">
      <c r="A34"/>
      <c r="B34"/>
      <c r="C34"/>
      <c r="D34"/>
      <c r="E34" s="256"/>
    </row>
    <row r="35" spans="1:5" ht="18" customHeight="1">
      <c r="A35" s="378" t="s">
        <v>293</v>
      </c>
      <c r="B35" s="378"/>
      <c r="C35" s="378"/>
      <c r="D35" s="378"/>
      <c r="E35" s="87"/>
    </row>
    <row r="36" spans="1:5" ht="18" customHeight="1">
      <c r="A36" s="374" t="s">
        <v>294</v>
      </c>
      <c r="B36" s="374"/>
      <c r="C36" s="374"/>
      <c r="D36" s="374"/>
      <c r="E36" s="87"/>
    </row>
    <row r="37" spans="1:5" ht="18" customHeight="1">
      <c r="A37" s="374" t="s">
        <v>189</v>
      </c>
      <c r="B37" s="374"/>
      <c r="C37" s="374"/>
      <c r="D37" s="374"/>
      <c r="E37" s="256"/>
    </row>
    <row r="38" spans="1:5" ht="23.25" customHeight="1">
      <c r="A38" s="156"/>
      <c r="B38" s="156"/>
      <c r="C38" s="156"/>
      <c r="D38" s="87"/>
      <c r="E38" s="92"/>
    </row>
    <row r="39" spans="1:5" ht="18" customHeight="1">
      <c r="A39" s="382" t="s">
        <v>190</v>
      </c>
      <c r="B39" s="382"/>
      <c r="C39" s="382"/>
      <c r="D39" s="382"/>
      <c r="E39" s="92"/>
    </row>
    <row r="40" spans="1:5" ht="18" customHeight="1">
      <c r="A40" s="380" t="s">
        <v>191</v>
      </c>
      <c r="B40" s="380"/>
      <c r="C40" s="380"/>
      <c r="D40" s="380"/>
      <c r="E40" s="92"/>
    </row>
    <row r="41" spans="1:5" ht="18" customHeight="1">
      <c r="A41" s="379" t="s">
        <v>107</v>
      </c>
      <c r="B41" s="379"/>
      <c r="C41" s="379"/>
      <c r="D41" s="379"/>
      <c r="E41" s="92"/>
    </row>
    <row r="42" spans="1:5" ht="18" customHeight="1">
      <c r="A42" s="379" t="s">
        <v>86</v>
      </c>
      <c r="B42" s="379"/>
      <c r="C42" s="379"/>
      <c r="D42" s="379"/>
      <c r="E42" s="92"/>
    </row>
    <row r="43" spans="1:5" ht="27.75" customHeight="1">
      <c r="A43" s="379"/>
      <c r="B43" s="379"/>
      <c r="C43" s="379"/>
      <c r="D43" s="379"/>
      <c r="E43" s="92"/>
    </row>
    <row r="44" spans="1:5" ht="18" customHeight="1">
      <c r="A44" s="379" t="s">
        <v>115</v>
      </c>
      <c r="B44" s="379"/>
      <c r="C44" s="379"/>
      <c r="D44" s="379"/>
      <c r="E44" s="92"/>
    </row>
    <row r="45" spans="1:5" ht="18" customHeight="1">
      <c r="A45" s="381" t="s">
        <v>96</v>
      </c>
      <c r="B45" s="381"/>
      <c r="C45" s="381"/>
      <c r="D45" s="381"/>
      <c r="E45" s="92"/>
    </row>
    <row r="46" spans="1:5" ht="21.75" customHeight="1">
      <c r="A46" s="92"/>
      <c r="B46" s="92"/>
      <c r="C46" s="92"/>
      <c r="D46" s="92"/>
      <c r="E46" s="92"/>
    </row>
    <row r="47" spans="1:5" ht="21.75" customHeight="1">
      <c r="A47" s="92"/>
      <c r="B47" s="92"/>
      <c r="C47" s="92"/>
      <c r="D47" s="92"/>
      <c r="E47" s="87"/>
    </row>
    <row r="48" spans="1:5" ht="21.75" customHeight="1">
      <c r="A48" s="92"/>
      <c r="B48" s="92"/>
      <c r="C48" s="92"/>
      <c r="D48" s="92"/>
    </row>
    <row r="49" spans="1:4" ht="21.75" customHeight="1">
      <c r="A49" s="92"/>
      <c r="B49" s="92"/>
      <c r="C49" s="92"/>
      <c r="D49" s="92"/>
    </row>
    <row r="50" spans="1:4" ht="21.75" customHeight="1">
      <c r="A50" s="92"/>
      <c r="B50" s="92"/>
      <c r="C50" s="92"/>
      <c r="D50" s="92"/>
    </row>
    <row r="51" spans="1:4" ht="21.75" customHeight="1">
      <c r="A51" s="92"/>
      <c r="B51" s="92"/>
      <c r="C51" s="92"/>
      <c r="D51" s="92"/>
    </row>
    <row r="52" spans="1:4" ht="21.75" customHeight="1">
      <c r="A52" s="92"/>
      <c r="B52" s="92"/>
      <c r="C52" s="92"/>
      <c r="D52" s="92"/>
    </row>
    <row r="53" spans="1:4" ht="21.75" customHeight="1">
      <c r="A53" s="92"/>
      <c r="B53" s="92"/>
      <c r="C53" s="92"/>
      <c r="D53" s="92"/>
    </row>
    <row r="54" spans="1:4" ht="21.75" customHeight="1">
      <c r="A54" s="92"/>
      <c r="B54" s="92"/>
      <c r="C54" s="92"/>
      <c r="D54" s="92"/>
    </row>
    <row r="55" spans="1:4" ht="21.75" customHeight="1">
      <c r="A55" s="257"/>
      <c r="C55" s="150"/>
      <c r="D55" s="87"/>
    </row>
    <row r="56" spans="1:4" ht="21.75" customHeight="1">
      <c r="A56" s="165" t="s">
        <v>126</v>
      </c>
      <c r="B56" s="165"/>
      <c r="C56" s="165"/>
    </row>
    <row r="57" spans="1:4" ht="21.75" customHeight="1">
      <c r="A57" s="165"/>
      <c r="B57" s="165" t="s">
        <v>156</v>
      </c>
      <c r="C57" s="165"/>
      <c r="D57" s="162">
        <v>18213.16</v>
      </c>
    </row>
    <row r="58" spans="1:4" ht="21.75" customHeight="1">
      <c r="B58" s="167" t="s">
        <v>155</v>
      </c>
      <c r="D58" s="163">
        <v>788535</v>
      </c>
    </row>
    <row r="59" spans="1:4" ht="21.75" customHeight="1">
      <c r="B59" s="167" t="s">
        <v>157</v>
      </c>
      <c r="D59" s="134">
        <v>608365.36</v>
      </c>
    </row>
    <row r="60" spans="1:4" ht="21.75" customHeight="1">
      <c r="B60" s="167" t="s">
        <v>138</v>
      </c>
      <c r="D60" s="220">
        <v>130</v>
      </c>
    </row>
    <row r="61" spans="1:4" ht="21.75" customHeight="1">
      <c r="B61" s="167" t="s">
        <v>158</v>
      </c>
      <c r="D61" s="163">
        <v>6890.34</v>
      </c>
    </row>
    <row r="62" spans="1:4" ht="21.75" customHeight="1">
      <c r="B62" s="167" t="s">
        <v>146</v>
      </c>
      <c r="D62" s="163">
        <v>850</v>
      </c>
    </row>
    <row r="63" spans="1:4" ht="21.75" customHeight="1" thickBot="1">
      <c r="D63" s="164">
        <f>SUM(D56:D62)</f>
        <v>1422983.86</v>
      </c>
    </row>
    <row r="64" spans="1:4" ht="21.75" customHeight="1" thickTop="1"/>
    <row r="65" spans="1:4" ht="21.75" customHeight="1">
      <c r="A65" s="14" t="s">
        <v>141</v>
      </c>
      <c r="B65" s="15"/>
      <c r="C65" s="18"/>
      <c r="D65" s="14"/>
    </row>
    <row r="66" spans="1:4" ht="21.75" customHeight="1">
      <c r="A66" s="361" t="s">
        <v>164</v>
      </c>
      <c r="B66" s="361"/>
      <c r="C66" s="361"/>
      <c r="D66" s="361"/>
    </row>
    <row r="67" spans="1:4" ht="21.75" customHeight="1">
      <c r="A67" s="361" t="s">
        <v>163</v>
      </c>
      <c r="B67" s="361"/>
      <c r="C67" s="361"/>
      <c r="D67" s="361"/>
    </row>
    <row r="68" spans="1:4" ht="21.75" customHeight="1">
      <c r="A68" s="361" t="s">
        <v>162</v>
      </c>
      <c r="B68" s="361"/>
      <c r="C68" s="361"/>
      <c r="D68" s="361"/>
    </row>
    <row r="69" spans="1:4" ht="21.75" customHeight="1">
      <c r="A69" s="361"/>
      <c r="B69" s="361"/>
      <c r="C69" s="361"/>
      <c r="D69" s="361"/>
    </row>
    <row r="70" spans="1:4" ht="21.75" customHeight="1">
      <c r="A70" s="361"/>
      <c r="B70" s="361"/>
      <c r="C70" s="361"/>
      <c r="D70" s="361"/>
    </row>
    <row r="71" spans="1:4" ht="21.75" customHeight="1">
      <c r="A71" s="361" t="s">
        <v>176</v>
      </c>
      <c r="B71" s="361"/>
      <c r="C71" s="361"/>
      <c r="D71" s="361"/>
    </row>
  </sheetData>
  <mergeCells count="23">
    <mergeCell ref="A41:D41"/>
    <mergeCell ref="A39:D39"/>
    <mergeCell ref="A3:D3"/>
    <mergeCell ref="A1:D1"/>
    <mergeCell ref="A2:D2"/>
    <mergeCell ref="A71:D71"/>
    <mergeCell ref="A66:D66"/>
    <mergeCell ref="A67:D67"/>
    <mergeCell ref="A68:D68"/>
    <mergeCell ref="A35:D35"/>
    <mergeCell ref="A43:B43"/>
    <mergeCell ref="C43:D43"/>
    <mergeCell ref="A40:D40"/>
    <mergeCell ref="A42:D42"/>
    <mergeCell ref="A44:D44"/>
    <mergeCell ref="A45:D45"/>
    <mergeCell ref="A69:D69"/>
    <mergeCell ref="A70:D70"/>
    <mergeCell ref="A8:B8"/>
    <mergeCell ref="A36:D36"/>
    <mergeCell ref="A37:D37"/>
    <mergeCell ref="A4:B4"/>
    <mergeCell ref="B6:C6"/>
  </mergeCells>
  <pageMargins left="0.43" right="0.32" top="0.41" bottom="0.16" header="0.3" footer="0.2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4"/>
  <sheetViews>
    <sheetView topLeftCell="B58" workbookViewId="0">
      <selection activeCell="H36" sqref="H36"/>
    </sheetView>
  </sheetViews>
  <sheetFormatPr defaultRowHeight="18.75"/>
  <cols>
    <col min="1" max="1" width="33.140625" style="211" customWidth="1"/>
    <col min="2" max="2" width="22.5703125" style="170" customWidth="1"/>
    <col min="3" max="3" width="29.5703125" style="212" customWidth="1"/>
    <col min="4" max="4" width="2.5703125" style="170" hidden="1" customWidth="1"/>
    <col min="5" max="5" width="20.140625" style="170" customWidth="1"/>
    <col min="6" max="16384" width="9.140625" style="88"/>
  </cols>
  <sheetData>
    <row r="1" spans="1:5" ht="23.25">
      <c r="A1" s="416" t="s">
        <v>0</v>
      </c>
      <c r="B1" s="417"/>
      <c r="C1" s="227" t="s">
        <v>108</v>
      </c>
      <c r="D1" s="228"/>
      <c r="E1" s="194"/>
    </row>
    <row r="2" spans="1:5" ht="23.25">
      <c r="A2" s="391" t="s">
        <v>77</v>
      </c>
      <c r="B2" s="392"/>
      <c r="C2" s="195" t="s">
        <v>76</v>
      </c>
      <c r="D2" s="307"/>
      <c r="E2" s="308"/>
    </row>
    <row r="3" spans="1:5" ht="23.25">
      <c r="A3" s="393"/>
      <c r="B3" s="394"/>
      <c r="C3" s="196" t="s">
        <v>161</v>
      </c>
      <c r="D3" s="305"/>
      <c r="E3" s="306"/>
    </row>
    <row r="4" spans="1:5" ht="23.25">
      <c r="A4" s="171"/>
      <c r="B4" s="120"/>
      <c r="C4" s="172"/>
      <c r="D4" s="120"/>
      <c r="E4" s="173" t="s">
        <v>60</v>
      </c>
    </row>
    <row r="5" spans="1:5" ht="21">
      <c r="A5" s="174" t="s">
        <v>338</v>
      </c>
      <c r="B5" s="120"/>
      <c r="C5" s="172"/>
      <c r="D5" s="120"/>
      <c r="E5" s="129">
        <v>8423432.3200000003</v>
      </c>
    </row>
    <row r="6" spans="1:5" ht="21">
      <c r="A6" s="174" t="s">
        <v>143</v>
      </c>
      <c r="B6" s="120"/>
      <c r="C6" s="172"/>
      <c r="D6" s="120"/>
      <c r="E6" s="175"/>
    </row>
    <row r="7" spans="1:5" ht="21">
      <c r="A7" s="176" t="s">
        <v>67</v>
      </c>
      <c r="B7" s="299" t="s">
        <v>68</v>
      </c>
      <c r="C7" s="395" t="s">
        <v>69</v>
      </c>
      <c r="D7" s="396"/>
      <c r="E7" s="175"/>
    </row>
    <row r="8" spans="1:5" ht="21">
      <c r="A8" s="229" t="s">
        <v>7</v>
      </c>
      <c r="B8" s="230" t="s">
        <v>7</v>
      </c>
      <c r="C8" s="103" t="s">
        <v>7</v>
      </c>
      <c r="D8" s="299"/>
      <c r="E8" s="127"/>
    </row>
    <row r="9" spans="1:5" ht="21">
      <c r="A9" s="229"/>
      <c r="B9" s="230"/>
      <c r="C9" s="103"/>
      <c r="D9" s="299"/>
      <c r="E9" s="127"/>
    </row>
    <row r="10" spans="1:5" ht="21">
      <c r="A10" s="174" t="s">
        <v>144</v>
      </c>
      <c r="B10" s="120"/>
      <c r="C10" s="172"/>
      <c r="D10" s="120"/>
      <c r="E10" s="175"/>
    </row>
    <row r="11" spans="1:5" ht="21">
      <c r="A11" s="176" t="s">
        <v>70</v>
      </c>
      <c r="B11" s="299" t="s">
        <v>71</v>
      </c>
      <c r="C11" s="395" t="s">
        <v>69</v>
      </c>
      <c r="D11" s="396"/>
      <c r="E11" s="175"/>
    </row>
    <row r="12" spans="1:5" ht="21">
      <c r="A12" s="108" t="s">
        <v>340</v>
      </c>
      <c r="B12" s="298">
        <v>10042451</v>
      </c>
      <c r="C12" s="103">
        <v>10098</v>
      </c>
      <c r="D12" s="299"/>
      <c r="E12" s="127">
        <v>10098</v>
      </c>
    </row>
    <row r="13" spans="1:5" ht="21">
      <c r="A13" s="229"/>
      <c r="B13" s="298"/>
      <c r="C13" s="103"/>
      <c r="D13" s="299"/>
      <c r="E13" s="127"/>
    </row>
    <row r="14" spans="1:5" ht="21">
      <c r="A14" s="108"/>
      <c r="B14" s="298"/>
      <c r="C14" s="103"/>
      <c r="D14" s="299"/>
      <c r="E14" s="127"/>
    </row>
    <row r="15" spans="1:5" ht="21">
      <c r="A15" s="108"/>
      <c r="B15" s="298"/>
      <c r="C15" s="103"/>
      <c r="D15" s="299"/>
      <c r="E15" s="127"/>
    </row>
    <row r="16" spans="1:5" ht="21">
      <c r="A16" s="108"/>
      <c r="B16" s="109"/>
      <c r="C16" s="232"/>
      <c r="D16" s="233"/>
      <c r="E16" s="175"/>
    </row>
    <row r="17" spans="1:5" ht="21">
      <c r="A17" s="108"/>
      <c r="B17" s="109"/>
      <c r="C17" s="232"/>
      <c r="D17" s="233"/>
      <c r="E17" s="175"/>
    </row>
    <row r="18" spans="1:5" ht="21">
      <c r="A18" s="108"/>
      <c r="B18" s="109"/>
      <c r="C18" s="232"/>
      <c r="D18" s="233"/>
      <c r="E18" s="175"/>
    </row>
    <row r="19" spans="1:5" ht="21">
      <c r="A19" s="108"/>
      <c r="B19" s="109"/>
      <c r="C19" s="232"/>
      <c r="D19" s="233"/>
      <c r="E19" s="175"/>
    </row>
    <row r="20" spans="1:5" ht="21">
      <c r="A20" s="108"/>
      <c r="B20" s="109"/>
      <c r="C20" s="232"/>
      <c r="D20" s="299"/>
      <c r="E20" s="175"/>
    </row>
    <row r="21" spans="1:5" ht="21">
      <c r="A21" s="108"/>
      <c r="B21" s="109"/>
      <c r="C21" s="232"/>
      <c r="D21" s="299"/>
      <c r="E21" s="175"/>
    </row>
    <row r="22" spans="1:5" ht="21">
      <c r="A22" s="108"/>
      <c r="B22" s="109"/>
      <c r="C22" s="103"/>
      <c r="D22" s="299"/>
      <c r="E22" s="231"/>
    </row>
    <row r="23" spans="1:5" ht="21">
      <c r="A23" s="174" t="s">
        <v>339</v>
      </c>
      <c r="B23" s="120"/>
      <c r="C23" s="172"/>
      <c r="D23" s="299"/>
      <c r="E23" s="231">
        <v>5948.84</v>
      </c>
    </row>
    <row r="24" spans="1:5" ht="21">
      <c r="A24" s="418"/>
      <c r="B24" s="419"/>
      <c r="C24" s="419"/>
      <c r="D24" s="178"/>
      <c r="E24" s="180"/>
    </row>
    <row r="25" spans="1:5" ht="21">
      <c r="A25" s="181" t="s">
        <v>72</v>
      </c>
      <c r="B25" s="182"/>
      <c r="C25" s="183"/>
      <c r="D25" s="182"/>
      <c r="E25" s="234"/>
    </row>
    <row r="26" spans="1:5" ht="21">
      <c r="A26" s="235" t="s">
        <v>341</v>
      </c>
      <c r="B26" s="178"/>
      <c r="C26" s="179"/>
      <c r="D26" s="178"/>
      <c r="E26" s="236">
        <f>E5-E12-E23</f>
        <v>8407385.4800000004</v>
      </c>
    </row>
    <row r="27" spans="1:5" ht="23.25">
      <c r="A27" s="168" t="s">
        <v>73</v>
      </c>
      <c r="B27" s="169"/>
      <c r="C27" s="200" t="s">
        <v>74</v>
      </c>
      <c r="D27" s="201"/>
      <c r="E27" s="202"/>
    </row>
    <row r="28" spans="1:5" ht="21">
      <c r="A28" s="171"/>
      <c r="B28" s="185"/>
      <c r="C28" s="186"/>
      <c r="D28" s="120"/>
      <c r="E28" s="184"/>
    </row>
    <row r="29" spans="1:5" ht="18.75" customHeight="1">
      <c r="A29" s="397" t="s">
        <v>342</v>
      </c>
      <c r="B29" s="398"/>
      <c r="C29" s="237" t="s">
        <v>343</v>
      </c>
      <c r="D29" s="160"/>
      <c r="E29" s="301"/>
    </row>
    <row r="30" spans="1:5" ht="18.75" customHeight="1">
      <c r="A30" s="171" t="s">
        <v>175</v>
      </c>
      <c r="B30" s="185"/>
      <c r="C30" s="187" t="s">
        <v>160</v>
      </c>
      <c r="D30" s="188"/>
      <c r="E30" s="189"/>
    </row>
    <row r="31" spans="1:5" ht="18.75" customHeight="1">
      <c r="A31" s="399"/>
      <c r="B31" s="400"/>
      <c r="C31" s="309" t="s">
        <v>125</v>
      </c>
      <c r="D31" s="310"/>
      <c r="E31" s="311"/>
    </row>
    <row r="32" spans="1:5" ht="18.75" customHeight="1">
      <c r="A32" s="190" t="s">
        <v>95</v>
      </c>
      <c r="B32" s="191"/>
      <c r="C32" s="191"/>
      <c r="D32" s="191"/>
      <c r="E32" s="192"/>
    </row>
    <row r="33" spans="1:5" ht="18.75" customHeight="1">
      <c r="A33" s="300" t="s">
        <v>344</v>
      </c>
      <c r="B33" s="160"/>
      <c r="C33" s="160"/>
      <c r="D33" s="160"/>
      <c r="E33" s="301"/>
    </row>
    <row r="34" spans="1:5" ht="18.75" customHeight="1">
      <c r="A34" s="404" t="s">
        <v>105</v>
      </c>
      <c r="B34" s="405"/>
      <c r="C34" s="405"/>
      <c r="D34" s="405"/>
      <c r="E34" s="406"/>
    </row>
    <row r="35" spans="1:5" ht="18.75" customHeight="1">
      <c r="A35" s="401" t="s">
        <v>75</v>
      </c>
      <c r="B35" s="402"/>
      <c r="C35" s="402"/>
      <c r="D35" s="402"/>
      <c r="E35" s="403"/>
    </row>
    <row r="36" spans="1:5" ht="24" customHeight="1">
      <c r="A36" s="383" t="s">
        <v>85</v>
      </c>
      <c r="B36" s="384"/>
      <c r="C36" s="384"/>
      <c r="D36" s="384"/>
      <c r="E36" s="385"/>
    </row>
    <row r="37" spans="1:5" ht="24" customHeight="1">
      <c r="A37" s="386" t="s">
        <v>116</v>
      </c>
      <c r="B37" s="378"/>
      <c r="C37" s="378"/>
      <c r="D37" s="378"/>
      <c r="E37" s="387"/>
    </row>
    <row r="38" spans="1:5" ht="24" customHeight="1">
      <c r="A38" s="388" t="s">
        <v>96</v>
      </c>
      <c r="B38" s="389"/>
      <c r="C38" s="389"/>
      <c r="D38" s="389"/>
      <c r="E38" s="390"/>
    </row>
    <row r="39" spans="1:5" ht="19.5" customHeight="1">
      <c r="A39" s="168" t="s">
        <v>0</v>
      </c>
      <c r="B39" s="169"/>
      <c r="C39" s="407" t="s">
        <v>106</v>
      </c>
      <c r="D39" s="408"/>
      <c r="E39" s="409"/>
    </row>
    <row r="40" spans="1:5" ht="19.5" customHeight="1">
      <c r="A40" s="391" t="s">
        <v>77</v>
      </c>
      <c r="B40" s="392"/>
      <c r="C40" s="410" t="s">
        <v>76</v>
      </c>
      <c r="D40" s="411"/>
      <c r="E40" s="412"/>
    </row>
    <row r="41" spans="1:5" ht="19.5" customHeight="1">
      <c r="A41" s="393"/>
      <c r="B41" s="394"/>
      <c r="C41" s="413" t="s">
        <v>168</v>
      </c>
      <c r="D41" s="414"/>
      <c r="E41" s="415"/>
    </row>
    <row r="42" spans="1:5" ht="23.25">
      <c r="A42" s="171"/>
      <c r="B42" s="120"/>
      <c r="C42" s="172"/>
      <c r="D42" s="120"/>
      <c r="E42" s="173" t="s">
        <v>60</v>
      </c>
    </row>
    <row r="43" spans="1:5" ht="21">
      <c r="A43" s="174" t="s">
        <v>338</v>
      </c>
      <c r="B43" s="120"/>
      <c r="C43" s="172"/>
      <c r="D43" s="120"/>
      <c r="E43" s="129">
        <v>1836576.68</v>
      </c>
    </row>
    <row r="44" spans="1:5" ht="21">
      <c r="A44" s="174" t="s">
        <v>143</v>
      </c>
      <c r="B44" s="120"/>
      <c r="C44" s="172"/>
      <c r="D44" s="120"/>
      <c r="E44" s="175"/>
    </row>
    <row r="45" spans="1:5" ht="21">
      <c r="A45" s="176" t="s">
        <v>67</v>
      </c>
      <c r="B45" s="299" t="s">
        <v>68</v>
      </c>
      <c r="C45" s="395" t="s">
        <v>69</v>
      </c>
      <c r="D45" s="396"/>
      <c r="E45" s="175"/>
    </row>
    <row r="46" spans="1:5" ht="21">
      <c r="A46" s="174" t="s">
        <v>144</v>
      </c>
      <c r="B46" s="120"/>
      <c r="C46" s="172"/>
      <c r="D46" s="120"/>
      <c r="E46" s="175"/>
    </row>
    <row r="47" spans="1:5" ht="21">
      <c r="A47" s="176" t="s">
        <v>70</v>
      </c>
      <c r="B47" s="299" t="s">
        <v>71</v>
      </c>
      <c r="C47" s="395" t="s">
        <v>69</v>
      </c>
      <c r="D47" s="396"/>
      <c r="E47" s="175"/>
    </row>
    <row r="48" spans="1:5" ht="21.75" customHeight="1">
      <c r="A48" s="108" t="s">
        <v>335</v>
      </c>
      <c r="B48" s="109" t="s">
        <v>167</v>
      </c>
      <c r="C48" s="103">
        <v>750</v>
      </c>
      <c r="D48" s="299"/>
      <c r="E48" s="127"/>
    </row>
    <row r="49" spans="1:5" ht="21.75" customHeight="1">
      <c r="A49" s="108" t="s">
        <v>345</v>
      </c>
      <c r="B49" s="109" t="s">
        <v>346</v>
      </c>
      <c r="C49" s="103">
        <v>348</v>
      </c>
      <c r="D49" s="299"/>
      <c r="E49" s="231"/>
    </row>
    <row r="50" spans="1:5" ht="21.75" customHeight="1">
      <c r="A50" s="108" t="s">
        <v>347</v>
      </c>
      <c r="B50" s="109" t="s">
        <v>348</v>
      </c>
      <c r="C50" s="103">
        <v>1800</v>
      </c>
      <c r="D50" s="299"/>
      <c r="E50" s="231"/>
    </row>
    <row r="51" spans="1:5" ht="21.75" customHeight="1">
      <c r="A51" s="108" t="s">
        <v>349</v>
      </c>
      <c r="B51" s="109" t="s">
        <v>368</v>
      </c>
      <c r="C51" s="103">
        <v>3415.5</v>
      </c>
      <c r="D51" s="299"/>
      <c r="E51" s="231">
        <f>C48+C49+C50+C51</f>
        <v>6313.5</v>
      </c>
    </row>
    <row r="52" spans="1:5" ht="21.75" customHeight="1">
      <c r="A52" s="108"/>
      <c r="B52" s="109"/>
      <c r="C52" s="103"/>
      <c r="D52" s="299"/>
      <c r="E52" s="231"/>
    </row>
    <row r="53" spans="1:5" ht="21.75" customHeight="1">
      <c r="A53" s="108"/>
      <c r="B53" s="109"/>
      <c r="C53" s="103"/>
      <c r="D53" s="299"/>
      <c r="E53" s="231"/>
    </row>
    <row r="54" spans="1:5" ht="21.75" customHeight="1">
      <c r="A54" s="108"/>
      <c r="B54" s="109"/>
      <c r="C54" s="103"/>
      <c r="D54" s="299"/>
      <c r="E54" s="231"/>
    </row>
    <row r="55" spans="1:5" ht="21.75" customHeight="1">
      <c r="A55" s="108"/>
      <c r="B55" s="109"/>
      <c r="C55" s="103"/>
      <c r="D55" s="299"/>
      <c r="E55" s="231"/>
    </row>
    <row r="56" spans="1:5" ht="21.75" customHeight="1">
      <c r="A56" s="108"/>
      <c r="B56" s="109"/>
      <c r="C56" s="103"/>
      <c r="D56" s="299"/>
      <c r="E56" s="231"/>
    </row>
    <row r="57" spans="1:5" ht="21.75" customHeight="1">
      <c r="A57" s="108"/>
      <c r="B57" s="109"/>
      <c r="C57" s="103"/>
      <c r="D57" s="299"/>
      <c r="E57" s="231"/>
    </row>
    <row r="58" spans="1:5" ht="21.75" customHeight="1">
      <c r="A58" s="108"/>
      <c r="B58" s="109"/>
      <c r="C58" s="103"/>
      <c r="D58" s="299"/>
      <c r="E58" s="231"/>
    </row>
    <row r="59" spans="1:5" ht="21.75" customHeight="1">
      <c r="A59" s="108"/>
      <c r="B59" s="109"/>
      <c r="C59" s="103"/>
      <c r="D59" s="299"/>
      <c r="E59" s="231"/>
    </row>
    <row r="60" spans="1:5" ht="21.75" customHeight="1">
      <c r="A60" s="108"/>
      <c r="B60" s="109"/>
      <c r="C60" s="103"/>
      <c r="D60" s="299"/>
      <c r="E60" s="231"/>
    </row>
    <row r="61" spans="1:5" ht="21.75" customHeight="1">
      <c r="A61" s="177" t="s">
        <v>166</v>
      </c>
      <c r="B61" s="178" t="s">
        <v>302</v>
      </c>
      <c r="C61" s="179"/>
      <c r="D61" s="178"/>
      <c r="E61" s="180"/>
    </row>
    <row r="62" spans="1:5" ht="21.75" customHeight="1">
      <c r="A62" s="181" t="s">
        <v>72</v>
      </c>
      <c r="B62" s="182"/>
      <c r="C62" s="183"/>
      <c r="D62" s="182"/>
      <c r="E62" s="198"/>
    </row>
    <row r="63" spans="1:5" ht="21.75" customHeight="1">
      <c r="A63" s="235" t="s">
        <v>341</v>
      </c>
      <c r="B63" s="178"/>
      <c r="C63" s="179"/>
      <c r="D63" s="178"/>
      <c r="E63" s="236">
        <f>E43-E51</f>
        <v>1830263.18</v>
      </c>
    </row>
    <row r="64" spans="1:5" ht="21.75" customHeight="1">
      <c r="A64" s="168" t="s">
        <v>73</v>
      </c>
      <c r="B64" s="169"/>
      <c r="C64" s="200" t="s">
        <v>74</v>
      </c>
      <c r="D64" s="201"/>
      <c r="E64" s="202"/>
    </row>
    <row r="65" spans="1:5" ht="21.75" customHeight="1">
      <c r="A65" s="171"/>
      <c r="B65" s="185"/>
      <c r="C65" s="186"/>
      <c r="D65" s="120"/>
      <c r="E65" s="184"/>
    </row>
    <row r="66" spans="1:5" ht="21">
      <c r="A66" s="397" t="s">
        <v>342</v>
      </c>
      <c r="B66" s="398"/>
      <c r="C66" s="203" t="s">
        <v>350</v>
      </c>
      <c r="D66" s="204"/>
      <c r="E66" s="301"/>
    </row>
    <row r="67" spans="1:5" ht="21">
      <c r="A67" s="171" t="s">
        <v>171</v>
      </c>
      <c r="B67" s="185"/>
      <c r="C67" s="187" t="s">
        <v>160</v>
      </c>
      <c r="D67" s="188"/>
      <c r="E67" s="189"/>
    </row>
    <row r="68" spans="1:5" ht="21">
      <c r="A68" s="399"/>
      <c r="B68" s="400"/>
      <c r="C68" s="309" t="s">
        <v>125</v>
      </c>
      <c r="D68" s="310"/>
      <c r="E68" s="311"/>
    </row>
    <row r="69" spans="1:5" ht="23.25">
      <c r="A69" s="302" t="s">
        <v>95</v>
      </c>
      <c r="B69" s="303"/>
      <c r="C69" s="303"/>
      <c r="D69" s="303"/>
      <c r="E69" s="304"/>
    </row>
    <row r="70" spans="1:5" ht="21">
      <c r="A70" s="300" t="s">
        <v>351</v>
      </c>
      <c r="B70" s="160"/>
      <c r="C70" s="160"/>
      <c r="D70" s="160"/>
      <c r="E70" s="301"/>
    </row>
    <row r="71" spans="1:5" ht="21">
      <c r="A71" s="309" t="s">
        <v>105</v>
      </c>
      <c r="B71" s="310"/>
      <c r="C71" s="310"/>
      <c r="D71" s="310"/>
      <c r="E71" s="311"/>
    </row>
    <row r="72" spans="1:5" ht="23.25">
      <c r="A72" s="401" t="s">
        <v>75</v>
      </c>
      <c r="B72" s="402"/>
      <c r="C72" s="402"/>
      <c r="D72" s="402"/>
      <c r="E72" s="403"/>
    </row>
    <row r="73" spans="1:5" ht="23.25" customHeight="1">
      <c r="A73" s="383" t="s">
        <v>85</v>
      </c>
      <c r="B73" s="384"/>
      <c r="C73" s="384"/>
      <c r="D73" s="384"/>
      <c r="E73" s="385"/>
    </row>
    <row r="74" spans="1:5" ht="23.25" customHeight="1">
      <c r="A74" s="386" t="s">
        <v>116</v>
      </c>
      <c r="B74" s="378"/>
      <c r="C74" s="378"/>
      <c r="D74" s="378"/>
      <c r="E74" s="387"/>
    </row>
    <row r="75" spans="1:5" ht="21" customHeight="1">
      <c r="A75" s="388" t="s">
        <v>96</v>
      </c>
      <c r="B75" s="389"/>
      <c r="C75" s="389"/>
      <c r="D75" s="389"/>
      <c r="E75" s="390"/>
    </row>
    <row r="76" spans="1:5" ht="21" customHeight="1">
      <c r="A76" s="193" t="s">
        <v>0</v>
      </c>
      <c r="B76" s="194"/>
      <c r="C76" s="302" t="s">
        <v>106</v>
      </c>
      <c r="D76" s="303"/>
      <c r="E76" s="304"/>
    </row>
    <row r="77" spans="1:5" ht="23.25">
      <c r="A77" s="391" t="s">
        <v>77</v>
      </c>
      <c r="B77" s="392"/>
      <c r="C77" s="195" t="s">
        <v>169</v>
      </c>
      <c r="D77" s="307"/>
      <c r="E77" s="308"/>
    </row>
    <row r="78" spans="1:5" ht="23.25">
      <c r="A78" s="393"/>
      <c r="B78" s="394"/>
      <c r="C78" s="196" t="s">
        <v>170</v>
      </c>
      <c r="D78" s="305"/>
      <c r="E78" s="306"/>
    </row>
    <row r="79" spans="1:5" ht="23.25">
      <c r="A79" s="171"/>
      <c r="B79" s="120"/>
      <c r="C79" s="172"/>
      <c r="D79" s="120"/>
      <c r="E79" s="173" t="s">
        <v>60</v>
      </c>
    </row>
    <row r="80" spans="1:5" ht="21">
      <c r="A80" s="174" t="s">
        <v>353</v>
      </c>
      <c r="B80" s="120"/>
      <c r="C80" s="172"/>
      <c r="D80" s="120"/>
      <c r="E80" s="129">
        <v>1169550.31</v>
      </c>
    </row>
    <row r="81" spans="1:5" ht="21">
      <c r="A81" s="174" t="s">
        <v>143</v>
      </c>
      <c r="B81" s="120"/>
      <c r="C81" s="172"/>
      <c r="D81" s="120"/>
      <c r="E81" s="175"/>
    </row>
    <row r="82" spans="1:5" ht="21">
      <c r="A82" s="176" t="s">
        <v>67</v>
      </c>
      <c r="B82" s="299" t="s">
        <v>68</v>
      </c>
      <c r="C82" s="395" t="s">
        <v>69</v>
      </c>
      <c r="D82" s="396"/>
      <c r="E82" s="175"/>
    </row>
    <row r="83" spans="1:5" ht="21">
      <c r="A83" s="174" t="s">
        <v>144</v>
      </c>
      <c r="B83" s="120"/>
      <c r="C83" s="172"/>
      <c r="D83" s="120"/>
      <c r="E83" s="175"/>
    </row>
    <row r="84" spans="1:5" ht="21">
      <c r="A84" s="176" t="s">
        <v>70</v>
      </c>
      <c r="B84" s="299" t="s">
        <v>71</v>
      </c>
      <c r="C84" s="395" t="s">
        <v>69</v>
      </c>
      <c r="D84" s="396"/>
      <c r="E84" s="175"/>
    </row>
    <row r="85" spans="1:5" ht="21">
      <c r="A85" s="108"/>
      <c r="B85" s="109"/>
      <c r="C85" s="208"/>
      <c r="D85" s="299"/>
      <c r="E85" s="127"/>
    </row>
    <row r="86" spans="1:5" ht="21">
      <c r="A86" s="108"/>
      <c r="B86" s="109"/>
      <c r="C86" s="208"/>
      <c r="D86" s="299"/>
      <c r="E86" s="127"/>
    </row>
    <row r="87" spans="1:5" ht="21">
      <c r="A87" s="108"/>
      <c r="B87" s="109"/>
      <c r="C87" s="208"/>
      <c r="D87" s="299"/>
      <c r="E87" s="127"/>
    </row>
    <row r="88" spans="1:5" ht="21">
      <c r="A88" s="108"/>
      <c r="B88" s="109"/>
      <c r="C88" s="197"/>
      <c r="D88" s="299"/>
      <c r="E88" s="127"/>
    </row>
    <row r="89" spans="1:5" ht="21">
      <c r="A89" s="177" t="s">
        <v>352</v>
      </c>
      <c r="B89" s="178"/>
      <c r="C89" s="179"/>
      <c r="D89" s="178"/>
      <c r="E89" s="180"/>
    </row>
    <row r="90" spans="1:5" ht="21">
      <c r="A90" s="181" t="s">
        <v>72</v>
      </c>
      <c r="B90" s="182"/>
      <c r="C90" s="183"/>
      <c r="D90" s="182"/>
      <c r="E90" s="198"/>
    </row>
    <row r="91" spans="1:5" ht="21">
      <c r="A91" s="171" t="s">
        <v>354</v>
      </c>
      <c r="B91" s="120"/>
      <c r="C91" s="172"/>
      <c r="D91" s="120"/>
      <c r="E91" s="199">
        <f>E80-E89</f>
        <v>1169550.31</v>
      </c>
    </row>
    <row r="92" spans="1:5" ht="23.25">
      <c r="A92" s="168" t="s">
        <v>73</v>
      </c>
      <c r="B92" s="169"/>
      <c r="C92" s="200" t="s">
        <v>74</v>
      </c>
      <c r="D92" s="201"/>
      <c r="E92" s="238"/>
    </row>
    <row r="93" spans="1:5" ht="21">
      <c r="A93" s="171"/>
      <c r="B93" s="185"/>
      <c r="C93" s="186"/>
      <c r="D93" s="120"/>
      <c r="E93" s="184"/>
    </row>
    <row r="94" spans="1:5" ht="21">
      <c r="A94" s="397" t="s">
        <v>355</v>
      </c>
      <c r="B94" s="398"/>
      <c r="C94" s="203" t="s">
        <v>356</v>
      </c>
      <c r="D94" s="204"/>
      <c r="E94" s="301"/>
    </row>
    <row r="95" spans="1:5" ht="21">
      <c r="A95" s="171" t="s">
        <v>173</v>
      </c>
      <c r="B95" s="185"/>
      <c r="C95" s="187" t="s">
        <v>160</v>
      </c>
      <c r="D95" s="188"/>
      <c r="E95" s="189"/>
    </row>
    <row r="96" spans="1:5" ht="21">
      <c r="A96" s="399"/>
      <c r="B96" s="400"/>
      <c r="C96" s="309" t="s">
        <v>125</v>
      </c>
      <c r="D96" s="310"/>
      <c r="E96" s="311"/>
    </row>
    <row r="97" spans="1:5" ht="23.25">
      <c r="A97" s="302" t="s">
        <v>95</v>
      </c>
      <c r="B97" s="303"/>
      <c r="C97" s="303"/>
      <c r="D97" s="303"/>
      <c r="E97" s="304"/>
    </row>
    <row r="98" spans="1:5" ht="21">
      <c r="A98" s="300" t="s">
        <v>357</v>
      </c>
      <c r="B98" s="160"/>
      <c r="C98" s="160"/>
      <c r="D98" s="160"/>
      <c r="E98" s="301"/>
    </row>
    <row r="99" spans="1:5" ht="21">
      <c r="A99" s="309" t="s">
        <v>105</v>
      </c>
      <c r="B99" s="310"/>
      <c r="C99" s="310"/>
      <c r="D99" s="310"/>
      <c r="E99" s="311"/>
    </row>
    <row r="100" spans="1:5" ht="23.25">
      <c r="A100" s="401" t="s">
        <v>75</v>
      </c>
      <c r="B100" s="402"/>
      <c r="C100" s="402"/>
      <c r="D100" s="402"/>
      <c r="E100" s="403"/>
    </row>
    <row r="101" spans="1:5" ht="23.25">
      <c r="A101" s="383" t="s">
        <v>85</v>
      </c>
      <c r="B101" s="384"/>
      <c r="C101" s="384"/>
      <c r="D101" s="384"/>
      <c r="E101" s="385"/>
    </row>
    <row r="102" spans="1:5" ht="21">
      <c r="A102" s="386" t="s">
        <v>116</v>
      </c>
      <c r="B102" s="378"/>
      <c r="C102" s="378"/>
      <c r="D102" s="378"/>
      <c r="E102" s="387"/>
    </row>
    <row r="103" spans="1:5" ht="21">
      <c r="A103" s="388" t="s">
        <v>96</v>
      </c>
      <c r="B103" s="389"/>
      <c r="C103" s="389"/>
      <c r="D103" s="389"/>
      <c r="E103" s="390"/>
    </row>
    <row r="104" spans="1:5" ht="21">
      <c r="A104" s="143"/>
      <c r="B104" s="143"/>
      <c r="C104" s="143"/>
      <c r="D104" s="143"/>
      <c r="E104" s="143"/>
    </row>
    <row r="105" spans="1:5" ht="21">
      <c r="A105" s="109"/>
      <c r="B105" s="109"/>
      <c r="C105" s="109"/>
      <c r="D105" s="109"/>
      <c r="E105" s="109"/>
    </row>
    <row r="106" spans="1:5" ht="21">
      <c r="A106" s="109"/>
      <c r="B106" s="109"/>
      <c r="C106" s="109"/>
      <c r="D106" s="109"/>
      <c r="E106" s="109"/>
    </row>
    <row r="107" spans="1:5" ht="21">
      <c r="A107" s="109"/>
      <c r="B107" s="109"/>
      <c r="C107" s="109"/>
      <c r="D107" s="109"/>
      <c r="E107" s="109"/>
    </row>
    <row r="108" spans="1:5" ht="21">
      <c r="A108" s="109"/>
      <c r="B108" s="109"/>
      <c r="C108" s="109"/>
      <c r="D108" s="109"/>
      <c r="E108" s="109"/>
    </row>
    <row r="109" spans="1:5" ht="21">
      <c r="A109" s="109"/>
      <c r="B109" s="109"/>
      <c r="C109" s="109"/>
      <c r="D109" s="109"/>
      <c r="E109" s="109"/>
    </row>
    <row r="110" spans="1:5" ht="21">
      <c r="A110" s="109"/>
      <c r="B110" s="109"/>
      <c r="C110" s="109"/>
      <c r="D110" s="109"/>
      <c r="E110" s="109"/>
    </row>
    <row r="111" spans="1:5" ht="21">
      <c r="A111" s="109"/>
      <c r="B111" s="109"/>
      <c r="C111" s="109"/>
      <c r="D111" s="109"/>
      <c r="E111" s="109"/>
    </row>
    <row r="112" spans="1:5" ht="21">
      <c r="A112" s="109"/>
      <c r="B112" s="109"/>
      <c r="C112" s="109"/>
      <c r="D112" s="109"/>
      <c r="E112" s="109"/>
    </row>
    <row r="113" spans="1:5" ht="21">
      <c r="A113" s="109"/>
      <c r="B113" s="109"/>
      <c r="C113" s="109"/>
      <c r="D113" s="109"/>
      <c r="E113" s="109"/>
    </row>
    <row r="114" spans="1:5" ht="23.25">
      <c r="A114" s="193" t="s">
        <v>0</v>
      </c>
      <c r="B114" s="194"/>
      <c r="C114" s="302" t="s">
        <v>106</v>
      </c>
      <c r="D114" s="303"/>
      <c r="E114" s="304"/>
    </row>
    <row r="115" spans="1:5" ht="23.25">
      <c r="A115" s="391" t="s">
        <v>77</v>
      </c>
      <c r="B115" s="392"/>
      <c r="C115" s="195" t="s">
        <v>127</v>
      </c>
      <c r="D115" s="307"/>
      <c r="E115" s="308"/>
    </row>
    <row r="116" spans="1:5" ht="23.25">
      <c r="A116" s="393"/>
      <c r="B116" s="394"/>
      <c r="C116" s="196" t="s">
        <v>172</v>
      </c>
      <c r="D116" s="305"/>
      <c r="E116" s="306"/>
    </row>
    <row r="117" spans="1:5" ht="23.25">
      <c r="A117" s="171"/>
      <c r="B117" s="120"/>
      <c r="C117" s="172"/>
      <c r="D117" s="120"/>
      <c r="E117" s="173" t="s">
        <v>60</v>
      </c>
    </row>
    <row r="118" spans="1:5" ht="21">
      <c r="A118" s="174" t="s">
        <v>358</v>
      </c>
      <c r="B118" s="120"/>
      <c r="C118" s="172"/>
      <c r="D118" s="120"/>
      <c r="E118" s="129">
        <v>170953.76</v>
      </c>
    </row>
    <row r="119" spans="1:5" ht="21">
      <c r="A119" s="174" t="s">
        <v>143</v>
      </c>
      <c r="B119" s="120"/>
      <c r="C119" s="172"/>
      <c r="D119" s="120"/>
      <c r="E119" s="175"/>
    </row>
    <row r="120" spans="1:5" ht="21">
      <c r="A120" s="176" t="s">
        <v>67</v>
      </c>
      <c r="B120" s="299" t="s">
        <v>68</v>
      </c>
      <c r="C120" s="395" t="s">
        <v>69</v>
      </c>
      <c r="D120" s="396"/>
      <c r="E120" s="175"/>
    </row>
    <row r="121" spans="1:5" ht="21">
      <c r="A121" s="174" t="s">
        <v>144</v>
      </c>
      <c r="B121" s="120"/>
      <c r="C121" s="172"/>
      <c r="D121" s="120"/>
      <c r="E121" s="175"/>
    </row>
    <row r="122" spans="1:5" ht="21">
      <c r="A122" s="176" t="s">
        <v>70</v>
      </c>
      <c r="B122" s="299" t="s">
        <v>71</v>
      </c>
      <c r="C122" s="395" t="s">
        <v>69</v>
      </c>
      <c r="D122" s="396"/>
      <c r="E122" s="175"/>
    </row>
    <row r="123" spans="1:5" ht="21">
      <c r="A123" s="108"/>
      <c r="B123" s="109"/>
      <c r="C123" s="208"/>
      <c r="D123" s="299"/>
      <c r="E123" s="127"/>
    </row>
    <row r="124" spans="1:5" ht="21">
      <c r="A124" s="108"/>
      <c r="B124" s="109"/>
      <c r="C124" s="208"/>
      <c r="D124" s="299"/>
      <c r="E124" s="127"/>
    </row>
    <row r="125" spans="1:5" ht="21">
      <c r="A125" s="108"/>
      <c r="B125" s="109"/>
      <c r="C125" s="197"/>
      <c r="D125" s="299"/>
      <c r="E125" s="127"/>
    </row>
    <row r="126" spans="1:5" ht="21">
      <c r="A126" s="177" t="s">
        <v>319</v>
      </c>
      <c r="B126" s="178"/>
      <c r="C126" s="179"/>
      <c r="D126" s="178"/>
      <c r="E126" s="180"/>
    </row>
    <row r="127" spans="1:5" ht="21">
      <c r="A127" s="181" t="s">
        <v>72</v>
      </c>
      <c r="B127" s="182"/>
      <c r="C127" s="183"/>
      <c r="D127" s="182"/>
      <c r="E127" s="198"/>
    </row>
    <row r="128" spans="1:5" ht="21">
      <c r="A128" s="171" t="s">
        <v>354</v>
      </c>
      <c r="B128" s="120"/>
      <c r="C128" s="172"/>
      <c r="D128" s="120"/>
      <c r="E128" s="199">
        <f>E118-E126</f>
        <v>170953.76</v>
      </c>
    </row>
    <row r="129" spans="1:5" ht="23.25">
      <c r="A129" s="168" t="s">
        <v>73</v>
      </c>
      <c r="B129" s="169"/>
      <c r="C129" s="200" t="s">
        <v>74</v>
      </c>
      <c r="D129" s="201"/>
      <c r="E129" s="238"/>
    </row>
    <row r="130" spans="1:5" ht="21">
      <c r="A130" s="171"/>
      <c r="B130" s="185"/>
      <c r="C130" s="186"/>
      <c r="D130" s="120"/>
      <c r="E130" s="184"/>
    </row>
    <row r="131" spans="1:5" ht="21">
      <c r="A131" s="397" t="s">
        <v>342</v>
      </c>
      <c r="B131" s="398"/>
      <c r="C131" s="203" t="s">
        <v>342</v>
      </c>
      <c r="D131" s="204"/>
      <c r="E131" s="301"/>
    </row>
    <row r="132" spans="1:5" ht="21">
      <c r="A132" s="171" t="s">
        <v>173</v>
      </c>
      <c r="B132" s="185"/>
      <c r="C132" s="187" t="s">
        <v>160</v>
      </c>
      <c r="D132" s="188"/>
      <c r="E132" s="189"/>
    </row>
    <row r="133" spans="1:5" ht="21">
      <c r="A133" s="399"/>
      <c r="B133" s="400"/>
      <c r="C133" s="309" t="s">
        <v>125</v>
      </c>
      <c r="D133" s="310"/>
      <c r="E133" s="311"/>
    </row>
    <row r="134" spans="1:5" ht="23.25">
      <c r="A134" s="302" t="s">
        <v>95</v>
      </c>
      <c r="B134" s="303"/>
      <c r="C134" s="303"/>
      <c r="D134" s="303"/>
      <c r="E134" s="304"/>
    </row>
    <row r="135" spans="1:5" ht="21">
      <c r="A135" s="300" t="s">
        <v>357</v>
      </c>
      <c r="B135" s="160"/>
      <c r="C135" s="160"/>
      <c r="D135" s="160"/>
      <c r="E135" s="301"/>
    </row>
    <row r="136" spans="1:5" ht="21">
      <c r="A136" s="309" t="s">
        <v>105</v>
      </c>
      <c r="B136" s="310"/>
      <c r="C136" s="310"/>
      <c r="D136" s="310"/>
      <c r="E136" s="311"/>
    </row>
    <row r="137" spans="1:5" ht="23.25">
      <c r="A137" s="401" t="s">
        <v>75</v>
      </c>
      <c r="B137" s="402"/>
      <c r="C137" s="402"/>
      <c r="D137" s="402"/>
      <c r="E137" s="403"/>
    </row>
    <row r="138" spans="1:5" ht="23.25">
      <c r="A138" s="383" t="s">
        <v>85</v>
      </c>
      <c r="B138" s="384"/>
      <c r="C138" s="384"/>
      <c r="D138" s="384"/>
      <c r="E138" s="385"/>
    </row>
    <row r="139" spans="1:5" ht="21">
      <c r="A139" s="386" t="s">
        <v>116</v>
      </c>
      <c r="B139" s="378"/>
      <c r="C139" s="378"/>
      <c r="D139" s="378"/>
      <c r="E139" s="387"/>
    </row>
    <row r="140" spans="1:5" ht="21">
      <c r="A140" s="388" t="s">
        <v>96</v>
      </c>
      <c r="B140" s="389"/>
      <c r="C140" s="389"/>
      <c r="D140" s="389"/>
      <c r="E140" s="390"/>
    </row>
    <row r="141" spans="1:5" ht="21">
      <c r="A141" s="109"/>
      <c r="B141" s="109"/>
      <c r="C141" s="109"/>
      <c r="D141" s="109"/>
      <c r="E141" s="109"/>
    </row>
    <row r="142" spans="1:5" ht="21">
      <c r="A142" s="109"/>
      <c r="B142" s="109"/>
      <c r="C142" s="109"/>
      <c r="D142" s="109"/>
      <c r="E142" s="109"/>
    </row>
    <row r="143" spans="1:5" ht="21">
      <c r="A143" s="109"/>
      <c r="B143" s="109"/>
      <c r="C143" s="109"/>
      <c r="D143" s="109"/>
      <c r="E143" s="109"/>
    </row>
    <row r="144" spans="1:5" ht="21">
      <c r="A144" s="109"/>
      <c r="B144" s="109"/>
      <c r="C144" s="109"/>
      <c r="D144" s="109"/>
      <c r="E144" s="109"/>
    </row>
    <row r="145" spans="1:5" ht="21">
      <c r="A145" s="109"/>
      <c r="B145" s="109"/>
      <c r="C145" s="109"/>
      <c r="D145" s="109"/>
      <c r="E145" s="109"/>
    </row>
    <row r="146" spans="1:5" ht="21">
      <c r="A146" s="109"/>
      <c r="B146" s="109"/>
      <c r="C146" s="109"/>
      <c r="D146" s="109"/>
      <c r="E146" s="109"/>
    </row>
    <row r="147" spans="1:5" ht="21">
      <c r="A147" s="209"/>
      <c r="B147" s="160"/>
      <c r="C147" s="210"/>
      <c r="D147" s="160"/>
      <c r="E147" s="160"/>
    </row>
    <row r="148" spans="1:5" ht="21">
      <c r="A148" s="209"/>
      <c r="B148" s="160"/>
      <c r="C148" s="210"/>
      <c r="D148" s="160"/>
      <c r="E148" s="160"/>
    </row>
    <row r="149" spans="1:5" ht="21">
      <c r="A149" s="209"/>
      <c r="B149" s="160"/>
      <c r="C149" s="210"/>
      <c r="D149" s="160"/>
      <c r="E149" s="160"/>
    </row>
    <row r="150" spans="1:5" ht="21">
      <c r="A150" s="209"/>
      <c r="B150" s="160"/>
      <c r="C150" s="210"/>
      <c r="D150" s="160"/>
      <c r="E150" s="160"/>
    </row>
    <row r="151" spans="1:5" ht="23.25">
      <c r="A151" s="193" t="s">
        <v>0</v>
      </c>
      <c r="B151" s="194"/>
      <c r="C151" s="302" t="s">
        <v>133</v>
      </c>
      <c r="D151" s="303"/>
      <c r="E151" s="304"/>
    </row>
    <row r="152" spans="1:5" ht="23.25">
      <c r="A152" s="391" t="s">
        <v>77</v>
      </c>
      <c r="B152" s="392"/>
      <c r="C152" s="195" t="s">
        <v>134</v>
      </c>
      <c r="D152" s="307"/>
      <c r="E152" s="308"/>
    </row>
    <row r="153" spans="1:5" ht="23.25">
      <c r="A153" s="393"/>
      <c r="B153" s="394"/>
      <c r="C153" s="196" t="s">
        <v>174</v>
      </c>
      <c r="D153" s="305"/>
      <c r="E153" s="306"/>
    </row>
    <row r="154" spans="1:5" ht="23.25">
      <c r="A154" s="171"/>
      <c r="B154" s="120"/>
      <c r="C154" s="172"/>
      <c r="D154" s="120"/>
      <c r="E154" s="173" t="s">
        <v>60</v>
      </c>
    </row>
    <row r="155" spans="1:5" ht="21">
      <c r="A155" s="174" t="s">
        <v>359</v>
      </c>
      <c r="B155" s="120"/>
      <c r="C155" s="172"/>
      <c r="D155" s="120"/>
      <c r="E155" s="129">
        <v>8000000</v>
      </c>
    </row>
    <row r="156" spans="1:5" ht="21">
      <c r="A156" s="174" t="s">
        <v>143</v>
      </c>
      <c r="B156" s="120"/>
      <c r="C156" s="172"/>
      <c r="D156" s="120"/>
      <c r="E156" s="175"/>
    </row>
    <row r="157" spans="1:5" ht="21">
      <c r="A157" s="176" t="s">
        <v>67</v>
      </c>
      <c r="B157" s="299" t="s">
        <v>68</v>
      </c>
      <c r="C157" s="395" t="s">
        <v>69</v>
      </c>
      <c r="D157" s="396"/>
      <c r="E157" s="175"/>
    </row>
    <row r="158" spans="1:5" ht="21">
      <c r="A158" s="174" t="s">
        <v>144</v>
      </c>
      <c r="B158" s="120"/>
      <c r="C158" s="172"/>
      <c r="D158" s="120"/>
      <c r="E158" s="175"/>
    </row>
    <row r="159" spans="1:5" ht="21">
      <c r="A159" s="176" t="s">
        <v>70</v>
      </c>
      <c r="B159" s="299" t="s">
        <v>71</v>
      </c>
      <c r="C159" s="395" t="s">
        <v>69</v>
      </c>
      <c r="D159" s="396"/>
      <c r="E159" s="175"/>
    </row>
    <row r="160" spans="1:5" ht="21">
      <c r="A160" s="108"/>
      <c r="B160" s="109"/>
      <c r="C160" s="208"/>
      <c r="D160" s="299"/>
      <c r="E160" s="127"/>
    </row>
    <row r="161" spans="1:5" ht="21">
      <c r="A161" s="108"/>
      <c r="B161" s="109"/>
      <c r="C161" s="208"/>
      <c r="D161" s="299"/>
      <c r="E161" s="127"/>
    </row>
    <row r="162" spans="1:5" ht="21">
      <c r="A162" s="108"/>
      <c r="B162" s="109"/>
      <c r="C162" s="197"/>
      <c r="D162" s="299"/>
      <c r="E162" s="127"/>
    </row>
    <row r="163" spans="1:5" ht="21">
      <c r="A163" s="177" t="s">
        <v>145</v>
      </c>
      <c r="B163" s="178"/>
      <c r="C163" s="179"/>
      <c r="D163" s="178"/>
      <c r="E163" s="180"/>
    </row>
    <row r="164" spans="1:5" ht="21">
      <c r="A164" s="181" t="s">
        <v>72</v>
      </c>
      <c r="B164" s="182"/>
      <c r="C164" s="183"/>
      <c r="D164" s="182"/>
      <c r="E164" s="198"/>
    </row>
    <row r="165" spans="1:5" ht="21">
      <c r="A165" s="171" t="s">
        <v>354</v>
      </c>
      <c r="B165" s="120"/>
      <c r="C165" s="172"/>
      <c r="D165" s="120"/>
      <c r="E165" s="199">
        <v>8000000</v>
      </c>
    </row>
    <row r="166" spans="1:5" ht="23.25">
      <c r="A166" s="168" t="s">
        <v>73</v>
      </c>
      <c r="B166" s="169"/>
      <c r="C166" s="200" t="s">
        <v>74</v>
      </c>
      <c r="D166" s="201"/>
      <c r="E166" s="202"/>
    </row>
    <row r="167" spans="1:5" ht="21">
      <c r="A167" s="171"/>
      <c r="B167" s="185"/>
      <c r="C167" s="186"/>
      <c r="D167" s="120"/>
      <c r="E167" s="184"/>
    </row>
    <row r="168" spans="1:5" ht="21">
      <c r="A168" s="397" t="s">
        <v>360</v>
      </c>
      <c r="B168" s="398"/>
      <c r="C168" s="203" t="s">
        <v>360</v>
      </c>
      <c r="D168" s="204"/>
      <c r="E168" s="301"/>
    </row>
    <row r="169" spans="1:5" ht="21">
      <c r="A169" s="171" t="s">
        <v>173</v>
      </c>
      <c r="B169" s="185"/>
      <c r="C169" s="187" t="s">
        <v>160</v>
      </c>
      <c r="D169" s="188"/>
      <c r="E169" s="189"/>
    </row>
    <row r="170" spans="1:5" ht="21">
      <c r="A170" s="399"/>
      <c r="B170" s="400"/>
      <c r="C170" s="309" t="s">
        <v>125</v>
      </c>
      <c r="D170" s="310"/>
      <c r="E170" s="311"/>
    </row>
    <row r="171" spans="1:5" ht="23.25">
      <c r="A171" s="190" t="s">
        <v>139</v>
      </c>
      <c r="B171" s="191"/>
      <c r="C171" s="191"/>
      <c r="D171" s="191"/>
      <c r="E171" s="192"/>
    </row>
    <row r="172" spans="1:5" ht="21">
      <c r="A172" s="203" t="s">
        <v>361</v>
      </c>
      <c r="B172" s="188"/>
      <c r="C172" s="188"/>
      <c r="D172" s="188"/>
      <c r="E172" s="204"/>
    </row>
    <row r="173" spans="1:5" ht="21">
      <c r="A173" s="205" t="s">
        <v>105</v>
      </c>
      <c r="B173" s="206"/>
      <c r="C173" s="206"/>
      <c r="D173" s="206"/>
      <c r="E173" s="207"/>
    </row>
    <row r="174" spans="1:5" ht="23.25">
      <c r="A174" s="401" t="s">
        <v>75</v>
      </c>
      <c r="B174" s="402"/>
      <c r="C174" s="402"/>
      <c r="D174" s="402"/>
      <c r="E174" s="403"/>
    </row>
    <row r="175" spans="1:5" ht="23.25">
      <c r="A175" s="383" t="s">
        <v>85</v>
      </c>
      <c r="B175" s="384"/>
      <c r="C175" s="384"/>
      <c r="D175" s="384"/>
      <c r="E175" s="385"/>
    </row>
    <row r="176" spans="1:5" ht="21">
      <c r="A176" s="386" t="s">
        <v>116</v>
      </c>
      <c r="B176" s="378"/>
      <c r="C176" s="378"/>
      <c r="D176" s="378"/>
      <c r="E176" s="387"/>
    </row>
    <row r="177" spans="1:5" ht="21">
      <c r="A177" s="388" t="s">
        <v>96</v>
      </c>
      <c r="B177" s="389"/>
      <c r="C177" s="389"/>
      <c r="D177" s="389"/>
      <c r="E177" s="390"/>
    </row>
    <row r="178" spans="1:5" ht="21">
      <c r="A178" s="209"/>
      <c r="B178" s="160"/>
      <c r="C178" s="210"/>
      <c r="D178" s="160"/>
      <c r="E178" s="160"/>
    </row>
    <row r="179" spans="1:5" ht="21">
      <c r="A179" s="209"/>
      <c r="B179" s="160"/>
      <c r="C179" s="210"/>
      <c r="D179" s="160"/>
      <c r="E179" s="160"/>
    </row>
    <row r="180" spans="1:5" ht="21">
      <c r="A180" s="209"/>
      <c r="B180" s="160"/>
      <c r="C180" s="210"/>
      <c r="D180" s="160"/>
      <c r="E180" s="160"/>
    </row>
    <row r="181" spans="1:5" ht="21">
      <c r="A181" s="209"/>
      <c r="B181" s="160"/>
      <c r="C181" s="210"/>
      <c r="D181" s="160"/>
      <c r="E181" s="160"/>
    </row>
    <row r="182" spans="1:5" ht="21">
      <c r="A182" s="209"/>
      <c r="B182" s="160"/>
      <c r="C182" s="210"/>
      <c r="D182" s="160"/>
      <c r="E182" s="160"/>
    </row>
    <row r="183" spans="1:5" ht="21">
      <c r="A183" s="209"/>
      <c r="B183" s="160"/>
      <c r="C183" s="210"/>
      <c r="D183" s="160"/>
      <c r="E183" s="160"/>
    </row>
    <row r="184" spans="1:5" ht="21">
      <c r="A184" s="209"/>
      <c r="B184" s="160"/>
      <c r="C184" s="210"/>
      <c r="D184" s="160"/>
      <c r="E184" s="160"/>
    </row>
  </sheetData>
  <mergeCells count="51">
    <mergeCell ref="A29:B29"/>
    <mergeCell ref="A1:B1"/>
    <mergeCell ref="A2:B3"/>
    <mergeCell ref="C7:D7"/>
    <mergeCell ref="C11:D11"/>
    <mergeCell ref="A24:C24"/>
    <mergeCell ref="C47:D47"/>
    <mergeCell ref="A31:B31"/>
    <mergeCell ref="A34:E34"/>
    <mergeCell ref="A35:E35"/>
    <mergeCell ref="A36:E36"/>
    <mergeCell ref="A37:E37"/>
    <mergeCell ref="A38:E38"/>
    <mergeCell ref="C39:E39"/>
    <mergeCell ref="A40:B41"/>
    <mergeCell ref="C40:E40"/>
    <mergeCell ref="C41:E41"/>
    <mergeCell ref="C45:D45"/>
    <mergeCell ref="A100:E100"/>
    <mergeCell ref="A66:B66"/>
    <mergeCell ref="A68:B68"/>
    <mergeCell ref="A72:E72"/>
    <mergeCell ref="A73:E73"/>
    <mergeCell ref="A74:E74"/>
    <mergeCell ref="A75:E75"/>
    <mergeCell ref="A77:B78"/>
    <mergeCell ref="C82:D82"/>
    <mergeCell ref="C84:D84"/>
    <mergeCell ref="A94:B94"/>
    <mergeCell ref="A96:B96"/>
    <mergeCell ref="A140:E140"/>
    <mergeCell ref="A101:E101"/>
    <mergeCell ref="A102:E102"/>
    <mergeCell ref="A103:E103"/>
    <mergeCell ref="A115:B116"/>
    <mergeCell ref="C120:D120"/>
    <mergeCell ref="C122:D122"/>
    <mergeCell ref="A131:B131"/>
    <mergeCell ref="A133:B133"/>
    <mergeCell ref="A137:E137"/>
    <mergeCell ref="A138:E138"/>
    <mergeCell ref="A139:E139"/>
    <mergeCell ref="A175:E175"/>
    <mergeCell ref="A176:E176"/>
    <mergeCell ref="A177:E177"/>
    <mergeCell ref="A152:B153"/>
    <mergeCell ref="C157:D157"/>
    <mergeCell ref="C159:D159"/>
    <mergeCell ref="A168:B168"/>
    <mergeCell ref="A170:B170"/>
    <mergeCell ref="A174:E174"/>
  </mergeCells>
  <pageMargins left="0.41" right="0.11811023622047245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6"/>
  <sheetViews>
    <sheetView zoomScale="106" zoomScaleNormal="106" workbookViewId="0">
      <selection activeCell="I10" sqref="I10"/>
    </sheetView>
  </sheetViews>
  <sheetFormatPr defaultColWidth="23.85546875" defaultRowHeight="21.75" customHeight="1"/>
  <cols>
    <col min="1" max="1" width="13.140625" style="29" customWidth="1"/>
    <col min="2" max="2" width="12.140625" style="29" customWidth="1"/>
    <col min="3" max="3" width="14.140625" style="29" customWidth="1"/>
    <col min="4" max="4" width="13.5703125" style="18" customWidth="1"/>
    <col min="5" max="5" width="33.5703125" style="18" customWidth="1"/>
    <col min="6" max="6" width="8.140625" style="18" customWidth="1"/>
    <col min="7" max="7" width="14.28515625" style="18" customWidth="1"/>
    <col min="8" max="8" width="12.5703125" style="18" customWidth="1"/>
    <col min="9" max="16384" width="23.85546875" style="18"/>
  </cols>
  <sheetData>
    <row r="1" spans="1:8" ht="21.75" customHeight="1">
      <c r="A1" s="423" t="s">
        <v>0</v>
      </c>
      <c r="B1" s="423"/>
      <c r="C1" s="423"/>
      <c r="D1" s="423"/>
      <c r="E1" s="423"/>
      <c r="F1" s="423"/>
      <c r="G1" s="423"/>
      <c r="H1" s="283"/>
    </row>
    <row r="2" spans="1:8" ht="21.75" customHeight="1">
      <c r="A2" s="423" t="s">
        <v>192</v>
      </c>
      <c r="B2" s="423"/>
      <c r="C2" s="423"/>
      <c r="D2" s="423"/>
      <c r="E2" s="423"/>
      <c r="F2" s="423"/>
      <c r="G2" s="423"/>
      <c r="H2" s="283"/>
    </row>
    <row r="3" spans="1:8" ht="21.75" customHeight="1">
      <c r="A3" s="424" t="s">
        <v>366</v>
      </c>
      <c r="B3" s="424"/>
      <c r="C3" s="424"/>
      <c r="D3" s="424"/>
      <c r="E3" s="424"/>
      <c r="F3" s="424"/>
      <c r="G3" s="424"/>
      <c r="H3" s="284"/>
    </row>
    <row r="4" spans="1:8" ht="21.75" customHeight="1">
      <c r="A4" s="18"/>
      <c r="B4" s="18"/>
      <c r="C4" s="18"/>
      <c r="E4" s="30"/>
    </row>
    <row r="5" spans="1:8" ht="21.75" customHeight="1">
      <c r="A5" s="425" t="s">
        <v>57</v>
      </c>
      <c r="B5" s="426"/>
      <c r="C5" s="426"/>
      <c r="D5" s="427"/>
      <c r="E5" s="420" t="s">
        <v>1</v>
      </c>
      <c r="F5" s="420" t="s">
        <v>10</v>
      </c>
      <c r="G5" s="36" t="s">
        <v>69</v>
      </c>
      <c r="H5" s="75"/>
    </row>
    <row r="6" spans="1:8" ht="21.75" customHeight="1">
      <c r="A6" s="34" t="s">
        <v>12</v>
      </c>
      <c r="B6" s="34" t="s">
        <v>195</v>
      </c>
      <c r="C6" s="34" t="s">
        <v>110</v>
      </c>
      <c r="D6" s="34" t="s">
        <v>59</v>
      </c>
      <c r="E6" s="421"/>
      <c r="F6" s="421"/>
      <c r="G6" s="240" t="s">
        <v>58</v>
      </c>
      <c r="H6" s="75"/>
    </row>
    <row r="7" spans="1:8" ht="21.75" customHeight="1">
      <c r="A7" s="33" t="s">
        <v>194</v>
      </c>
      <c r="B7" s="33" t="s">
        <v>197</v>
      </c>
      <c r="C7" s="33" t="s">
        <v>194</v>
      </c>
      <c r="D7" s="33" t="s">
        <v>194</v>
      </c>
      <c r="E7" s="421"/>
      <c r="F7" s="421"/>
      <c r="G7" s="240" t="s">
        <v>193</v>
      </c>
      <c r="H7" s="75"/>
    </row>
    <row r="8" spans="1:8" ht="21.75" customHeight="1">
      <c r="A8" s="37"/>
      <c r="B8" s="37" t="s">
        <v>196</v>
      </c>
      <c r="C8" s="37"/>
      <c r="D8" s="37"/>
      <c r="E8" s="422"/>
      <c r="F8" s="422"/>
      <c r="G8" s="39" t="s">
        <v>194</v>
      </c>
      <c r="H8" s="75"/>
    </row>
    <row r="9" spans="1:8" ht="21.75" customHeight="1">
      <c r="A9" s="40"/>
      <c r="B9" s="40"/>
      <c r="C9" s="259"/>
      <c r="D9" s="41">
        <v>17289471.359999999</v>
      </c>
      <c r="E9" s="42" t="s">
        <v>98</v>
      </c>
      <c r="F9" s="43"/>
      <c r="G9" s="44">
        <v>18531577.920000002</v>
      </c>
      <c r="H9" s="41"/>
    </row>
    <row r="10" spans="1:8" ht="21.75" customHeight="1">
      <c r="A10" s="45"/>
      <c r="B10" s="8"/>
      <c r="C10" s="8"/>
      <c r="D10" s="46"/>
      <c r="E10" s="47" t="s">
        <v>61</v>
      </c>
      <c r="F10" s="30"/>
      <c r="G10" s="48"/>
      <c r="H10" s="258"/>
    </row>
    <row r="11" spans="1:8" ht="21.75" customHeight="1">
      <c r="A11" s="50">
        <v>159900</v>
      </c>
      <c r="B11" s="49"/>
      <c r="C11" s="50">
        <v>159900</v>
      </c>
      <c r="D11" s="49">
        <v>168614.88</v>
      </c>
      <c r="E11" s="47" t="s">
        <v>80</v>
      </c>
      <c r="F11" s="30" t="s">
        <v>212</v>
      </c>
      <c r="G11" s="50">
        <v>8051.92</v>
      </c>
      <c r="H11" s="57"/>
    </row>
    <row r="12" spans="1:8" ht="21.75" customHeight="1">
      <c r="A12" s="50">
        <v>1000</v>
      </c>
      <c r="B12" s="49"/>
      <c r="C12" s="50">
        <v>1000</v>
      </c>
      <c r="D12" s="49">
        <v>5187.8</v>
      </c>
      <c r="E12" s="47" t="s">
        <v>81</v>
      </c>
      <c r="F12" s="35" t="s">
        <v>213</v>
      </c>
      <c r="G12" s="50">
        <v>800</v>
      </c>
      <c r="H12" s="57"/>
    </row>
    <row r="13" spans="1:8" ht="21.75" customHeight="1">
      <c r="A13" s="50">
        <v>75000</v>
      </c>
      <c r="B13" s="49"/>
      <c r="C13" s="50">
        <v>75000</v>
      </c>
      <c r="D13" s="49">
        <v>192115.09</v>
      </c>
      <c r="E13" s="47" t="s">
        <v>82</v>
      </c>
      <c r="F13" s="35" t="s">
        <v>214</v>
      </c>
      <c r="G13" s="50">
        <v>32465.24</v>
      </c>
      <c r="H13" s="57"/>
    </row>
    <row r="14" spans="1:8" ht="21.75" customHeight="1">
      <c r="A14" s="50">
        <v>70000</v>
      </c>
      <c r="B14" s="49"/>
      <c r="C14" s="50">
        <v>70000</v>
      </c>
      <c r="D14" s="49">
        <v>430</v>
      </c>
      <c r="E14" s="47" t="s">
        <v>83</v>
      </c>
      <c r="F14" s="30" t="s">
        <v>215</v>
      </c>
      <c r="G14" s="50"/>
      <c r="H14" s="57"/>
    </row>
    <row r="15" spans="1:8" s="26" customFormat="1" ht="21.75" customHeight="1">
      <c r="A15" s="50"/>
      <c r="B15" s="49"/>
      <c r="C15" s="50"/>
      <c r="D15" s="49">
        <v>1325</v>
      </c>
      <c r="E15" s="47" t="s">
        <v>307</v>
      </c>
      <c r="F15" s="30" t="s">
        <v>254</v>
      </c>
      <c r="G15" s="50"/>
      <c r="H15" s="57"/>
    </row>
    <row r="16" spans="1:8" s="26" customFormat="1" ht="21.75" customHeight="1">
      <c r="A16" s="50">
        <v>13340000</v>
      </c>
      <c r="B16" s="49"/>
      <c r="C16" s="50">
        <v>13340000</v>
      </c>
      <c r="D16" s="49">
        <v>10718816.66</v>
      </c>
      <c r="E16" s="47" t="s">
        <v>84</v>
      </c>
      <c r="F16" s="30" t="s">
        <v>216</v>
      </c>
      <c r="G16" s="50">
        <v>398671.95</v>
      </c>
      <c r="H16" s="57"/>
    </row>
    <row r="17" spans="1:8" ht="21.75" customHeight="1">
      <c r="A17" s="50">
        <v>12800100</v>
      </c>
      <c r="B17" s="49"/>
      <c r="C17" s="50">
        <v>12800100</v>
      </c>
      <c r="D17" s="49">
        <v>11870069</v>
      </c>
      <c r="E17" s="47" t="s">
        <v>99</v>
      </c>
      <c r="F17" s="30" t="s">
        <v>217</v>
      </c>
      <c r="G17" s="50">
        <v>2063790</v>
      </c>
      <c r="H17" s="57"/>
    </row>
    <row r="18" spans="1:8" ht="21.75" customHeight="1">
      <c r="A18" s="45"/>
      <c r="B18" s="8"/>
      <c r="C18" s="8"/>
      <c r="D18" s="49"/>
      <c r="E18" s="51" t="s">
        <v>103</v>
      </c>
      <c r="F18" s="35"/>
      <c r="G18" s="50"/>
      <c r="H18" s="258"/>
    </row>
    <row r="19" spans="1:8" ht="21.75" customHeight="1" thickBot="1">
      <c r="A19" s="52">
        <f>SUM(A11:A17)</f>
        <v>26446000</v>
      </c>
      <c r="B19" s="52"/>
      <c r="C19" s="52">
        <f>SUM(C11:C18)</f>
        <v>26446000</v>
      </c>
      <c r="D19" s="53">
        <f>SUM(D11:D18)</f>
        <v>22956558.43</v>
      </c>
      <c r="E19" s="51"/>
      <c r="F19" s="35"/>
      <c r="G19" s="54">
        <f>SUM(G11:G17)</f>
        <v>2503779.11</v>
      </c>
      <c r="H19" s="17"/>
    </row>
    <row r="20" spans="1:8" ht="21.75" customHeight="1" thickTop="1">
      <c r="A20" s="55"/>
      <c r="B20" s="55"/>
      <c r="C20" s="55"/>
      <c r="D20" s="21">
        <v>71173.490000000005</v>
      </c>
      <c r="E20" s="56" t="s">
        <v>104</v>
      </c>
      <c r="F20" s="35" t="s">
        <v>218</v>
      </c>
      <c r="G20" s="21">
        <v>3508.46</v>
      </c>
      <c r="H20" s="57"/>
    </row>
    <row r="21" spans="1:8" ht="21.75" customHeight="1">
      <c r="A21" s="55"/>
      <c r="B21" s="55"/>
      <c r="C21" s="55"/>
      <c r="D21" s="50">
        <v>160600</v>
      </c>
      <c r="E21" s="23" t="s">
        <v>140</v>
      </c>
      <c r="F21" s="35" t="s">
        <v>221</v>
      </c>
      <c r="G21" s="50">
        <v>13900</v>
      </c>
      <c r="H21" s="57"/>
    </row>
    <row r="22" spans="1:8" ht="21.75" customHeight="1">
      <c r="A22" s="55"/>
      <c r="B22" s="55"/>
      <c r="C22" s="55"/>
      <c r="D22" s="50">
        <v>2499</v>
      </c>
      <c r="E22" s="58" t="s">
        <v>275</v>
      </c>
      <c r="F22" s="35" t="s">
        <v>224</v>
      </c>
      <c r="G22" s="50"/>
      <c r="H22" s="57"/>
    </row>
    <row r="23" spans="1:8" ht="21.75" customHeight="1">
      <c r="A23" s="55"/>
      <c r="B23" s="55"/>
      <c r="C23" s="55"/>
      <c r="D23" s="50">
        <v>84110</v>
      </c>
      <c r="E23" s="58" t="s">
        <v>135</v>
      </c>
      <c r="F23" s="35" t="s">
        <v>219</v>
      </c>
      <c r="G23" s="50">
        <v>8994</v>
      </c>
      <c r="H23" s="57"/>
    </row>
    <row r="24" spans="1:8" s="26" customFormat="1" ht="21.75" customHeight="1">
      <c r="A24" s="55"/>
      <c r="B24" s="55"/>
      <c r="C24" s="55"/>
      <c r="D24" s="50">
        <v>2588.4</v>
      </c>
      <c r="E24" s="58" t="s">
        <v>109</v>
      </c>
      <c r="F24" s="35" t="s">
        <v>220</v>
      </c>
      <c r="G24" s="50"/>
      <c r="H24" s="57"/>
    </row>
    <row r="25" spans="1:8" s="26" customFormat="1" ht="21.75" customHeight="1">
      <c r="A25" s="55"/>
      <c r="B25" s="55"/>
      <c r="C25" s="55"/>
      <c r="D25" s="50">
        <v>160000</v>
      </c>
      <c r="E25" s="58" t="s">
        <v>310</v>
      </c>
      <c r="F25" s="13" t="s">
        <v>181</v>
      </c>
      <c r="G25" s="50"/>
      <c r="H25" s="57"/>
    </row>
    <row r="26" spans="1:8" s="4" customFormat="1" ht="21.75" customHeight="1">
      <c r="A26" s="55"/>
      <c r="B26" s="55"/>
      <c r="C26" s="55"/>
      <c r="D26" s="50">
        <v>4109308</v>
      </c>
      <c r="E26" s="23" t="s">
        <v>289</v>
      </c>
      <c r="F26" s="35" t="s">
        <v>225</v>
      </c>
      <c r="G26" s="50"/>
      <c r="H26" s="290"/>
    </row>
    <row r="27" spans="1:8" ht="21.75" customHeight="1">
      <c r="A27" s="55"/>
      <c r="B27" s="55"/>
      <c r="C27" s="55"/>
      <c r="D27" s="59">
        <v>6799.92</v>
      </c>
      <c r="E27" s="267" t="s">
        <v>222</v>
      </c>
      <c r="F27" s="35" t="s">
        <v>223</v>
      </c>
      <c r="G27" s="50">
        <v>63.42</v>
      </c>
      <c r="H27" s="7"/>
    </row>
    <row r="28" spans="1:8" ht="21.75" customHeight="1">
      <c r="A28" s="55"/>
      <c r="B28" s="55"/>
      <c r="C28" s="55"/>
      <c r="D28" s="45">
        <v>6</v>
      </c>
      <c r="E28" s="85" t="s">
        <v>291</v>
      </c>
      <c r="F28" s="35" t="s">
        <v>292</v>
      </c>
      <c r="G28" s="45"/>
      <c r="H28" s="7"/>
    </row>
    <row r="29" spans="1:8" ht="21.75" customHeight="1">
      <c r="A29" s="55"/>
      <c r="B29" s="55"/>
      <c r="C29" s="55"/>
      <c r="D29" s="45">
        <v>11854.25</v>
      </c>
      <c r="E29" s="23" t="s">
        <v>304</v>
      </c>
      <c r="F29" s="35" t="s">
        <v>305</v>
      </c>
      <c r="G29" s="45"/>
      <c r="H29" s="7"/>
    </row>
    <row r="30" spans="1:8" ht="21.75" customHeight="1">
      <c r="A30" s="55"/>
      <c r="B30" s="55"/>
      <c r="C30" s="55"/>
      <c r="D30" s="45">
        <v>10800</v>
      </c>
      <c r="E30" s="23" t="s">
        <v>320</v>
      </c>
      <c r="F30" s="316" t="s">
        <v>305</v>
      </c>
      <c r="G30" s="45">
        <v>2700</v>
      </c>
      <c r="H30" s="7"/>
    </row>
    <row r="31" spans="1:8" ht="21.75" customHeight="1">
      <c r="A31" s="55"/>
      <c r="B31" s="55"/>
      <c r="C31" s="55"/>
      <c r="D31" s="59">
        <v>158400</v>
      </c>
      <c r="E31" s="56" t="s">
        <v>303</v>
      </c>
      <c r="F31" s="297" t="s">
        <v>308</v>
      </c>
      <c r="G31" s="45"/>
      <c r="H31" s="7"/>
    </row>
    <row r="32" spans="1:8" ht="21.75" customHeight="1">
      <c r="A32" s="55"/>
      <c r="B32" s="55"/>
      <c r="C32" s="55"/>
      <c r="D32" s="45">
        <v>41315</v>
      </c>
      <c r="E32" s="360" t="s">
        <v>330</v>
      </c>
      <c r="F32" s="35" t="s">
        <v>334</v>
      </c>
      <c r="G32" s="45"/>
      <c r="H32" s="7"/>
    </row>
    <row r="33" spans="1:8" ht="21.75" customHeight="1">
      <c r="A33" s="55"/>
      <c r="B33" s="55"/>
      <c r="C33" s="55"/>
      <c r="D33" s="45">
        <v>35730</v>
      </c>
      <c r="E33" s="360" t="s">
        <v>331</v>
      </c>
      <c r="F33" s="319" t="s">
        <v>334</v>
      </c>
      <c r="G33" s="45"/>
      <c r="H33" s="7"/>
    </row>
    <row r="34" spans="1:8" ht="21.75" customHeight="1">
      <c r="A34" s="55"/>
      <c r="B34" s="55"/>
      <c r="C34" s="55"/>
      <c r="D34" s="45">
        <v>176900</v>
      </c>
      <c r="E34" s="360" t="s">
        <v>332</v>
      </c>
      <c r="F34" s="319" t="s">
        <v>334</v>
      </c>
      <c r="G34" s="45"/>
      <c r="H34" s="7"/>
    </row>
    <row r="35" spans="1:8" ht="21.75" customHeight="1">
      <c r="A35" s="55"/>
      <c r="B35" s="55"/>
      <c r="C35" s="55"/>
      <c r="D35" s="45"/>
      <c r="E35" s="360" t="s">
        <v>333</v>
      </c>
      <c r="F35" s="319"/>
      <c r="G35" s="45"/>
      <c r="H35" s="7"/>
    </row>
    <row r="36" spans="1:8" ht="21.75" customHeight="1">
      <c r="A36" s="55"/>
      <c r="B36" s="55"/>
      <c r="C36" s="55"/>
      <c r="D36" s="45">
        <v>30000</v>
      </c>
      <c r="E36" s="360" t="s">
        <v>367</v>
      </c>
      <c r="F36" s="358" t="s">
        <v>334</v>
      </c>
      <c r="G36" s="45">
        <v>30000</v>
      </c>
      <c r="H36" s="7"/>
    </row>
    <row r="37" spans="1:8" ht="21.75" customHeight="1">
      <c r="A37" s="55"/>
      <c r="B37" s="55"/>
      <c r="C37" s="55"/>
      <c r="D37" s="83">
        <f>SUM(D20:D36)</f>
        <v>5062084.0599999996</v>
      </c>
      <c r="E37" s="5"/>
      <c r="F37" s="35"/>
      <c r="G37" s="83">
        <f>SUM(G20:G36)</f>
        <v>59165.88</v>
      </c>
      <c r="H37" s="7"/>
    </row>
    <row r="38" spans="1:8" ht="21.75" customHeight="1" thickBot="1">
      <c r="A38" s="55"/>
      <c r="B38" s="55"/>
      <c r="C38" s="55"/>
      <c r="D38" s="82">
        <f>D19+D37</f>
        <v>28018642.489999998</v>
      </c>
      <c r="E38" s="30" t="s">
        <v>62</v>
      </c>
      <c r="F38" s="61"/>
      <c r="G38" s="81">
        <f>G19+G37</f>
        <v>2562944.9899999998</v>
      </c>
      <c r="H38" s="62"/>
    </row>
    <row r="39" spans="1:8" ht="19.5" customHeight="1" thickTop="1">
      <c r="A39" s="425" t="s">
        <v>57</v>
      </c>
      <c r="B39" s="426"/>
      <c r="C39" s="426"/>
      <c r="D39" s="427"/>
      <c r="E39" s="32"/>
      <c r="F39" s="32"/>
      <c r="G39" s="36" t="s">
        <v>69</v>
      </c>
      <c r="H39" s="62"/>
    </row>
    <row r="40" spans="1:8" ht="19.5" customHeight="1">
      <c r="A40" s="34" t="s">
        <v>12</v>
      </c>
      <c r="B40" s="34" t="s">
        <v>195</v>
      </c>
      <c r="C40" s="34" t="s">
        <v>110</v>
      </c>
      <c r="D40" s="34" t="s">
        <v>59</v>
      </c>
      <c r="E40" s="35" t="s">
        <v>63</v>
      </c>
      <c r="F40" s="19" t="s">
        <v>10</v>
      </c>
      <c r="G40" s="240" t="s">
        <v>58</v>
      </c>
      <c r="H40" s="62"/>
    </row>
    <row r="41" spans="1:8" ht="19.5" customHeight="1">
      <c r="A41" s="33" t="s">
        <v>194</v>
      </c>
      <c r="B41" s="33" t="s">
        <v>197</v>
      </c>
      <c r="C41" s="33" t="s">
        <v>194</v>
      </c>
      <c r="D41" s="33" t="s">
        <v>194</v>
      </c>
      <c r="E41" s="35"/>
      <c r="F41" s="19"/>
      <c r="G41" s="240" t="s">
        <v>193</v>
      </c>
      <c r="H41" s="75"/>
    </row>
    <row r="42" spans="1:8" ht="19.5" customHeight="1">
      <c r="A42" s="37"/>
      <c r="B42" s="37" t="s">
        <v>196</v>
      </c>
      <c r="C42" s="37"/>
      <c r="D42" s="37"/>
      <c r="E42" s="38"/>
      <c r="F42" s="63"/>
      <c r="G42" s="39" t="s">
        <v>194</v>
      </c>
      <c r="H42" s="75"/>
    </row>
    <row r="43" spans="1:8" ht="19.5" customHeight="1">
      <c r="A43" s="45"/>
      <c r="B43" s="45"/>
      <c r="C43" s="45"/>
      <c r="D43" s="64"/>
      <c r="E43" s="78" t="s">
        <v>129</v>
      </c>
      <c r="F43" s="30"/>
      <c r="G43" s="64"/>
      <c r="H43" s="75"/>
    </row>
    <row r="44" spans="1:8" ht="19.5" customHeight="1">
      <c r="A44" s="45">
        <v>5321606</v>
      </c>
      <c r="B44" s="8"/>
      <c r="C44" s="45">
        <v>5321606</v>
      </c>
      <c r="D44" s="64">
        <v>4057753</v>
      </c>
      <c r="E44" s="47" t="s">
        <v>9</v>
      </c>
      <c r="F44" s="265" t="s">
        <v>201</v>
      </c>
      <c r="G44" s="64">
        <v>47778</v>
      </c>
      <c r="H44" s="75"/>
    </row>
    <row r="45" spans="1:8" ht="19.5" customHeight="1">
      <c r="A45" s="45">
        <v>2052720</v>
      </c>
      <c r="B45" s="45"/>
      <c r="C45" s="45">
        <v>2052720</v>
      </c>
      <c r="D45" s="64">
        <v>1638600</v>
      </c>
      <c r="E45" s="47" t="s">
        <v>131</v>
      </c>
      <c r="F45" s="265" t="s">
        <v>202</v>
      </c>
      <c r="G45" s="64">
        <v>163860</v>
      </c>
      <c r="H45" s="68"/>
    </row>
    <row r="46" spans="1:8" ht="19.5" customHeight="1">
      <c r="A46" s="45">
        <v>7753980</v>
      </c>
      <c r="B46" s="45"/>
      <c r="C46" s="45">
        <v>7753980</v>
      </c>
      <c r="D46" s="64">
        <v>4383597</v>
      </c>
      <c r="E46" s="47" t="s">
        <v>130</v>
      </c>
      <c r="F46" s="265" t="s">
        <v>203</v>
      </c>
      <c r="G46" s="64">
        <v>448295</v>
      </c>
      <c r="H46" s="68"/>
    </row>
    <row r="47" spans="1:8" ht="19.5" customHeight="1">
      <c r="A47" s="45">
        <v>361000</v>
      </c>
      <c r="B47" s="45"/>
      <c r="C47" s="45">
        <v>361000</v>
      </c>
      <c r="D47" s="59">
        <v>161355</v>
      </c>
      <c r="E47" s="47" t="s">
        <v>4</v>
      </c>
      <c r="F47" s="265" t="s">
        <v>204</v>
      </c>
      <c r="G47" s="59">
        <v>16500</v>
      </c>
      <c r="H47" s="291"/>
    </row>
    <row r="48" spans="1:8" ht="19.5" customHeight="1">
      <c r="A48" s="45">
        <v>3736000</v>
      </c>
      <c r="B48" s="45"/>
      <c r="C48" s="45">
        <v>3736000</v>
      </c>
      <c r="D48" s="59">
        <v>3222622.89</v>
      </c>
      <c r="E48" s="47" t="s">
        <v>5</v>
      </c>
      <c r="F48" s="265" t="s">
        <v>205</v>
      </c>
      <c r="G48" s="59">
        <v>216422.87</v>
      </c>
      <c r="H48" s="291"/>
    </row>
    <row r="49" spans="1:8" ht="19.5" customHeight="1">
      <c r="A49" s="45">
        <v>2260620</v>
      </c>
      <c r="B49" s="45"/>
      <c r="C49" s="45">
        <v>2260620</v>
      </c>
      <c r="D49" s="64">
        <v>1297219.28</v>
      </c>
      <c r="E49" s="47" t="s">
        <v>52</v>
      </c>
      <c r="F49" s="265" t="s">
        <v>206</v>
      </c>
      <c r="G49" s="64">
        <v>184777.8</v>
      </c>
      <c r="H49" s="292"/>
    </row>
    <row r="50" spans="1:8" ht="19.5" customHeight="1">
      <c r="A50" s="45">
        <v>301000</v>
      </c>
      <c r="B50" s="45"/>
      <c r="C50" s="45">
        <v>301000</v>
      </c>
      <c r="D50" s="64">
        <v>192507.17</v>
      </c>
      <c r="E50" s="47" t="s">
        <v>8</v>
      </c>
      <c r="F50" s="265" t="s">
        <v>207</v>
      </c>
      <c r="G50" s="64">
        <v>8596.8799999999992</v>
      </c>
      <c r="H50" s="292"/>
    </row>
    <row r="51" spans="1:8" ht="19.5" customHeight="1">
      <c r="A51" s="45">
        <v>530600</v>
      </c>
      <c r="B51" s="45"/>
      <c r="C51" s="45">
        <v>530600</v>
      </c>
      <c r="D51" s="64">
        <v>315780</v>
      </c>
      <c r="E51" s="47" t="s">
        <v>54</v>
      </c>
      <c r="F51" s="265" t="s">
        <v>208</v>
      </c>
      <c r="G51" s="64"/>
      <c r="H51" s="291"/>
    </row>
    <row r="52" spans="1:8" ht="19.5" customHeight="1">
      <c r="A52" s="45">
        <v>2667000</v>
      </c>
      <c r="B52" s="45"/>
      <c r="C52" s="45">
        <v>2667000</v>
      </c>
      <c r="D52" s="64">
        <v>2057900</v>
      </c>
      <c r="E52" s="47" t="s">
        <v>55</v>
      </c>
      <c r="F52" s="265" t="s">
        <v>209</v>
      </c>
      <c r="G52" s="64"/>
      <c r="H52" s="291"/>
    </row>
    <row r="53" spans="1:8" ht="19.5" customHeight="1">
      <c r="A53" s="45">
        <v>20000</v>
      </c>
      <c r="B53" s="45"/>
      <c r="C53" s="45">
        <v>20000</v>
      </c>
      <c r="D53" s="64"/>
      <c r="E53" s="47" t="s">
        <v>89</v>
      </c>
      <c r="F53" s="265" t="s">
        <v>210</v>
      </c>
      <c r="G53" s="64"/>
      <c r="H53" s="291"/>
    </row>
    <row r="54" spans="1:8" ht="19.5" customHeight="1">
      <c r="A54" s="45">
        <v>1440000</v>
      </c>
      <c r="B54" s="45"/>
      <c r="C54" s="45">
        <v>1440000</v>
      </c>
      <c r="D54" s="64">
        <v>1013000</v>
      </c>
      <c r="E54" s="47" t="s">
        <v>53</v>
      </c>
      <c r="F54" s="265" t="s">
        <v>211</v>
      </c>
      <c r="G54" s="64"/>
      <c r="H54" s="291"/>
    </row>
    <row r="55" spans="1:8" ht="19.5" customHeight="1" thickBot="1">
      <c r="A55" s="52">
        <f>SUM(A43:A53)</f>
        <v>25004526</v>
      </c>
      <c r="B55" s="52"/>
      <c r="C55" s="52">
        <f>SUM(C44:C53)</f>
        <v>25004526</v>
      </c>
      <c r="D55" s="65">
        <f>SUM(D44:D54)</f>
        <v>18340334.34</v>
      </c>
      <c r="E55" s="47"/>
      <c r="F55" s="30"/>
      <c r="G55" s="65">
        <f>SUM(G44:G54)</f>
        <v>1086230.5499999998</v>
      </c>
      <c r="H55" s="291"/>
    </row>
    <row r="56" spans="1:8" ht="19.5" customHeight="1" thickTop="1">
      <c r="A56" s="66"/>
      <c r="B56" s="66"/>
      <c r="C56" s="66"/>
      <c r="D56" s="67">
        <v>85878.19</v>
      </c>
      <c r="E56" s="239" t="s">
        <v>132</v>
      </c>
      <c r="F56" s="35" t="s">
        <v>218</v>
      </c>
      <c r="G56" s="67">
        <v>8455.6299999999992</v>
      </c>
      <c r="H56" s="68"/>
    </row>
    <row r="57" spans="1:8" ht="19.5" customHeight="1">
      <c r="A57" s="55"/>
      <c r="B57" s="55"/>
      <c r="C57" s="55"/>
      <c r="D57" s="59">
        <v>4109308</v>
      </c>
      <c r="E57" s="56" t="s">
        <v>270</v>
      </c>
      <c r="F57" s="35" t="s">
        <v>225</v>
      </c>
      <c r="G57" s="59">
        <v>401540</v>
      </c>
      <c r="H57" s="68"/>
    </row>
    <row r="58" spans="1:8" ht="19.5" customHeight="1">
      <c r="A58" s="55"/>
      <c r="B58" s="55"/>
      <c r="C58" s="55"/>
      <c r="D58" s="59">
        <v>158400</v>
      </c>
      <c r="E58" s="56" t="s">
        <v>303</v>
      </c>
      <c r="F58" s="35" t="s">
        <v>308</v>
      </c>
      <c r="G58" s="59"/>
      <c r="H58" s="68"/>
    </row>
    <row r="59" spans="1:8" ht="19.5" customHeight="1">
      <c r="A59" s="55"/>
      <c r="B59" s="55"/>
      <c r="C59" s="55"/>
      <c r="D59" s="59">
        <v>1374450</v>
      </c>
      <c r="E59" s="56" t="s">
        <v>6</v>
      </c>
      <c r="F59" s="297" t="s">
        <v>224</v>
      </c>
      <c r="G59" s="59"/>
      <c r="H59" s="69"/>
    </row>
    <row r="60" spans="1:8" ht="19.5" customHeight="1">
      <c r="A60" s="55"/>
      <c r="B60" s="55"/>
      <c r="C60" s="55"/>
      <c r="D60" s="59">
        <v>579000</v>
      </c>
      <c r="E60" s="56" t="s">
        <v>100</v>
      </c>
      <c r="F60" s="35" t="s">
        <v>271</v>
      </c>
      <c r="G60" s="59"/>
      <c r="H60" s="69"/>
    </row>
    <row r="61" spans="1:8" ht="19.5" customHeight="1">
      <c r="A61" s="55"/>
      <c r="B61" s="55"/>
      <c r="C61" s="55"/>
      <c r="D61" s="59">
        <v>84235</v>
      </c>
      <c r="E61" s="58" t="s">
        <v>136</v>
      </c>
      <c r="F61" s="35" t="s">
        <v>219</v>
      </c>
      <c r="G61" s="59">
        <v>8994</v>
      </c>
      <c r="H61" s="69"/>
    </row>
    <row r="62" spans="1:8" ht="19.5" customHeight="1">
      <c r="A62" s="55"/>
      <c r="B62" s="55"/>
      <c r="C62" s="55"/>
      <c r="D62" s="59">
        <v>326895</v>
      </c>
      <c r="E62" s="23" t="s">
        <v>155</v>
      </c>
      <c r="F62" s="35" t="s">
        <v>221</v>
      </c>
      <c r="G62" s="64"/>
      <c r="H62" s="68"/>
    </row>
    <row r="63" spans="1:8" ht="19.5" customHeight="1">
      <c r="A63" s="55"/>
      <c r="B63" s="55"/>
      <c r="C63" s="55"/>
      <c r="D63" s="64">
        <v>6890.34</v>
      </c>
      <c r="E63" s="267" t="s">
        <v>272</v>
      </c>
      <c r="F63" s="35" t="s">
        <v>223</v>
      </c>
      <c r="G63" s="64"/>
      <c r="H63" s="68"/>
    </row>
    <row r="64" spans="1:8" ht="19.5" customHeight="1">
      <c r="A64" s="55"/>
      <c r="B64" s="55"/>
      <c r="C64" s="55"/>
      <c r="D64" s="59">
        <v>600000</v>
      </c>
      <c r="E64" s="58" t="s">
        <v>159</v>
      </c>
      <c r="F64" s="35" t="s">
        <v>220</v>
      </c>
      <c r="G64" s="59"/>
      <c r="H64" s="360" t="s">
        <v>332</v>
      </c>
    </row>
    <row r="65" spans="1:8" ht="19.5" customHeight="1">
      <c r="A65" s="55"/>
      <c r="B65" s="55"/>
      <c r="C65" s="55"/>
      <c r="D65" s="59">
        <v>11854.25</v>
      </c>
      <c r="E65" s="23" t="s">
        <v>304</v>
      </c>
      <c r="F65" s="35" t="s">
        <v>305</v>
      </c>
      <c r="G65" s="59"/>
      <c r="H65" s="360" t="s">
        <v>333</v>
      </c>
    </row>
    <row r="66" spans="1:8" ht="19.5" customHeight="1">
      <c r="A66" s="55"/>
      <c r="B66" s="55"/>
      <c r="C66" s="55"/>
      <c r="D66" s="59">
        <v>10800</v>
      </c>
      <c r="E66" s="23" t="s">
        <v>320</v>
      </c>
      <c r="F66" s="328" t="s">
        <v>305</v>
      </c>
      <c r="G66" s="59">
        <v>2700</v>
      </c>
      <c r="H66" s="69"/>
    </row>
    <row r="67" spans="1:8" ht="19.5" customHeight="1">
      <c r="A67" s="55"/>
      <c r="B67" s="55"/>
      <c r="C67" s="55"/>
      <c r="D67" s="59">
        <v>6</v>
      </c>
      <c r="E67" s="85" t="s">
        <v>291</v>
      </c>
      <c r="F67" s="328" t="s">
        <v>292</v>
      </c>
      <c r="G67" s="59"/>
      <c r="H67" s="41"/>
    </row>
    <row r="68" spans="1:8" ht="19.5" customHeight="1">
      <c r="A68" s="55"/>
      <c r="B68" s="55"/>
      <c r="C68" s="55"/>
      <c r="D68" s="59">
        <v>33460</v>
      </c>
      <c r="E68" s="85" t="s">
        <v>337</v>
      </c>
      <c r="F68" s="358" t="s">
        <v>305</v>
      </c>
      <c r="G68" s="59"/>
      <c r="H68" s="41"/>
    </row>
    <row r="69" spans="1:8" ht="19.5" customHeight="1">
      <c r="A69" s="55"/>
      <c r="B69" s="55"/>
      <c r="C69" s="55"/>
      <c r="D69" s="59">
        <v>8450</v>
      </c>
      <c r="E69" s="360" t="s">
        <v>332</v>
      </c>
      <c r="F69" s="358"/>
      <c r="G69" s="59">
        <v>8450</v>
      </c>
      <c r="H69" s="69"/>
    </row>
    <row r="70" spans="1:8" ht="19.5" customHeight="1">
      <c r="A70" s="55"/>
      <c r="B70" s="55"/>
      <c r="C70" s="55"/>
      <c r="D70" s="59"/>
      <c r="E70" s="360" t="s">
        <v>333</v>
      </c>
      <c r="F70" s="297"/>
      <c r="G70" s="59"/>
      <c r="H70" s="69"/>
    </row>
    <row r="71" spans="1:8" ht="19.5" customHeight="1">
      <c r="A71" s="55"/>
      <c r="B71" s="55"/>
      <c r="C71" s="55"/>
      <c r="D71" s="71">
        <f>SUM(D56:D70)</f>
        <v>7389626.7800000003</v>
      </c>
      <c r="E71" s="6"/>
      <c r="F71" s="38"/>
      <c r="G71" s="71">
        <f>SUM(G56:G70)</f>
        <v>430139.63</v>
      </c>
      <c r="H71" s="69"/>
    </row>
    <row r="72" spans="1:8" ht="19.5" customHeight="1">
      <c r="A72" s="55"/>
      <c r="B72" s="55"/>
      <c r="C72" s="55"/>
      <c r="D72" s="70">
        <f>D55+D71</f>
        <v>25729961.120000001</v>
      </c>
      <c r="E72" s="16" t="s">
        <v>64</v>
      </c>
      <c r="F72" s="30"/>
      <c r="G72" s="60">
        <f>G55+G71</f>
        <v>1516370.1799999997</v>
      </c>
      <c r="H72" s="241">
        <v>1830263.18</v>
      </c>
    </row>
    <row r="73" spans="1:8" ht="19.5" customHeight="1">
      <c r="A73" s="55"/>
      <c r="B73" s="55"/>
      <c r="C73" s="55"/>
      <c r="D73" s="222">
        <f>D38-D72</f>
        <v>2288681.3699999973</v>
      </c>
      <c r="E73" s="30" t="s">
        <v>65</v>
      </c>
      <c r="F73" s="30"/>
      <c r="G73" s="225">
        <f>G38-G72</f>
        <v>1046574.81</v>
      </c>
      <c r="H73" s="241">
        <v>170953.76</v>
      </c>
    </row>
    <row r="74" spans="1:8" ht="19.5" customHeight="1">
      <c r="A74" s="55"/>
      <c r="B74" s="55"/>
      <c r="C74" s="55"/>
      <c r="D74" s="223"/>
      <c r="E74" s="16" t="s">
        <v>285</v>
      </c>
      <c r="F74" s="30"/>
      <c r="G74" s="59"/>
      <c r="H74" s="241">
        <v>8407385.4800000004</v>
      </c>
    </row>
    <row r="75" spans="1:8" ht="19.5" customHeight="1">
      <c r="A75" s="17"/>
      <c r="B75" s="55"/>
      <c r="C75" s="55"/>
      <c r="D75" s="224"/>
      <c r="E75" s="30" t="s">
        <v>88</v>
      </c>
      <c r="F75" s="30"/>
      <c r="G75" s="226"/>
      <c r="H75" s="241">
        <v>1169550.31</v>
      </c>
    </row>
    <row r="76" spans="1:8" ht="19.5" customHeight="1">
      <c r="A76" s="18" t="s">
        <v>117</v>
      </c>
      <c r="B76" s="17"/>
      <c r="C76" s="17"/>
      <c r="D76" s="72">
        <f>D9+D38-D72</f>
        <v>19578152.729999993</v>
      </c>
      <c r="E76" s="30" t="s">
        <v>66</v>
      </c>
      <c r="F76" s="30"/>
      <c r="G76" s="60">
        <f>G9+G38-G72</f>
        <v>19578152.73</v>
      </c>
      <c r="H76" s="241">
        <v>8000000</v>
      </c>
    </row>
    <row r="77" spans="1:8" ht="19.5" customHeight="1">
      <c r="A77" s="27" t="s">
        <v>118</v>
      </c>
      <c r="B77" s="18"/>
      <c r="C77" s="18"/>
      <c r="D77" s="79"/>
      <c r="E77" s="77"/>
      <c r="F77" s="80"/>
      <c r="G77" s="221"/>
      <c r="H77" s="281"/>
    </row>
    <row r="78" spans="1:8" ht="19.5" customHeight="1">
      <c r="A78" s="14"/>
      <c r="B78" s="27"/>
      <c r="C78" s="27"/>
      <c r="D78" s="28"/>
      <c r="E78" s="28"/>
      <c r="F78" s="31"/>
      <c r="G78" s="86"/>
      <c r="H78" s="281"/>
    </row>
    <row r="79" spans="1:8" ht="19.5" customHeight="1">
      <c r="A79" s="18" t="s">
        <v>278</v>
      </c>
      <c r="B79" s="14"/>
      <c r="C79" s="27"/>
      <c r="D79" s="312"/>
      <c r="E79" s="158"/>
      <c r="F79" s="27"/>
      <c r="G79" s="26"/>
      <c r="H79" s="41">
        <f>SUM(H72:H78)</f>
        <v>19578152.73</v>
      </c>
    </row>
    <row r="80" spans="1:8" ht="19.5" customHeight="1">
      <c r="A80" s="18" t="s">
        <v>277</v>
      </c>
      <c r="B80" s="18"/>
      <c r="C80" s="18"/>
      <c r="G80" s="74"/>
      <c r="H80" s="41"/>
    </row>
    <row r="81" spans="1:8" ht="19.5" customHeight="1">
      <c r="A81" s="326" t="s">
        <v>162</v>
      </c>
      <c r="B81" s="18"/>
      <c r="C81" s="18"/>
      <c r="G81" s="73"/>
      <c r="H81" s="293">
        <f>G76-H79</f>
        <v>0</v>
      </c>
    </row>
    <row r="82" spans="1:8" ht="20.25" customHeight="1">
      <c r="B82" s="326"/>
      <c r="C82" s="326"/>
      <c r="D82" s="326"/>
      <c r="E82" s="326"/>
      <c r="F82" s="326"/>
      <c r="G82" s="26"/>
      <c r="H82" s="282"/>
    </row>
    <row r="83" spans="1:8" ht="21.75" customHeight="1">
      <c r="H83" s="282"/>
    </row>
    <row r="84" spans="1:8" ht="21.75" customHeight="1">
      <c r="E84" s="41"/>
      <c r="H84" s="282"/>
    </row>
    <row r="85" spans="1:8" ht="21.75" customHeight="1">
      <c r="H85" s="282"/>
    </row>
    <row r="86" spans="1:8" ht="21.75" customHeight="1">
      <c r="A86" s="327" t="s">
        <v>317</v>
      </c>
      <c r="H86" s="282"/>
    </row>
    <row r="87" spans="1:8" ht="21.75" customHeight="1">
      <c r="A87" s="287">
        <v>241141</v>
      </c>
      <c r="B87" s="327"/>
      <c r="C87" s="327"/>
      <c r="D87" s="327"/>
      <c r="E87" s="327"/>
      <c r="F87" s="327"/>
      <c r="G87" s="359"/>
    </row>
    <row r="88" spans="1:8" ht="21.75" customHeight="1">
      <c r="A88" s="296"/>
      <c r="B88" s="107" t="s">
        <v>306</v>
      </c>
      <c r="C88" s="107" t="s">
        <v>5</v>
      </c>
      <c r="D88" s="107" t="s">
        <v>311</v>
      </c>
      <c r="E88" s="313">
        <v>76000</v>
      </c>
      <c r="F88" s="287">
        <v>241155</v>
      </c>
      <c r="G88" s="313">
        <v>76000</v>
      </c>
      <c r="H88" s="313"/>
    </row>
    <row r="89" spans="1:8" ht="21.75" customHeight="1">
      <c r="A89" s="296"/>
      <c r="B89" s="107"/>
      <c r="C89" s="107"/>
      <c r="D89" s="107" t="s">
        <v>312</v>
      </c>
      <c r="E89" s="313"/>
      <c r="F89" s="287"/>
      <c r="G89" s="313"/>
      <c r="H89" s="313"/>
    </row>
    <row r="90" spans="1:8" ht="21.75" customHeight="1">
      <c r="A90" s="279">
        <v>241151</v>
      </c>
      <c r="B90" s="107"/>
      <c r="C90" s="107"/>
      <c r="D90" s="107"/>
      <c r="E90" s="313"/>
      <c r="F90" s="287"/>
      <c r="G90" s="313"/>
      <c r="H90" s="313"/>
    </row>
    <row r="91" spans="1:8" ht="21.75" customHeight="1">
      <c r="A91" s="279"/>
      <c r="B91" s="278" t="s">
        <v>313</v>
      </c>
      <c r="C91" s="278" t="s">
        <v>5</v>
      </c>
      <c r="D91" s="107" t="s">
        <v>314</v>
      </c>
      <c r="E91" s="286">
        <v>4240</v>
      </c>
      <c r="F91" s="279"/>
      <c r="G91" s="313"/>
      <c r="H91" s="286">
        <v>4240</v>
      </c>
    </row>
    <row r="92" spans="1:8" ht="21.75" customHeight="1">
      <c r="A92" s="279">
        <v>241151</v>
      </c>
      <c r="B92" s="278"/>
      <c r="C92" s="278"/>
      <c r="D92" s="107" t="s">
        <v>315</v>
      </c>
      <c r="E92" s="286"/>
      <c r="F92" s="279"/>
      <c r="G92" s="313"/>
      <c r="H92" s="286">
        <v>2160</v>
      </c>
    </row>
    <row r="93" spans="1:8" ht="21.75" customHeight="1">
      <c r="A93" s="279"/>
      <c r="B93" s="278" t="s">
        <v>316</v>
      </c>
      <c r="C93" s="278" t="s">
        <v>5</v>
      </c>
      <c r="D93" s="107" t="s">
        <v>314</v>
      </c>
      <c r="E93" s="286">
        <v>2160</v>
      </c>
      <c r="F93" s="279"/>
      <c r="G93" s="313"/>
      <c r="H93" s="286"/>
    </row>
    <row r="94" spans="1:8" ht="21.75" customHeight="1">
      <c r="A94" s="287"/>
      <c r="B94" s="278"/>
      <c r="C94" s="278"/>
      <c r="D94" s="107" t="s">
        <v>315</v>
      </c>
      <c r="E94" s="286"/>
      <c r="F94" s="279"/>
      <c r="G94" s="313"/>
      <c r="H94" s="286"/>
    </row>
    <row r="95" spans="1:8" ht="21.75" customHeight="1">
      <c r="B95" s="107"/>
      <c r="C95" s="107"/>
      <c r="D95" s="107"/>
      <c r="E95" s="285"/>
      <c r="F95" s="294"/>
      <c r="G95" s="285"/>
      <c r="H95" s="285"/>
    </row>
    <row r="96" spans="1:8" ht="21.75" customHeight="1">
      <c r="G96" s="281">
        <f>SUM(G88:G95)</f>
        <v>76000</v>
      </c>
      <c r="H96" s="281">
        <f>SUM(H88:H95)</f>
        <v>6400</v>
      </c>
    </row>
  </sheetData>
  <mergeCells count="7">
    <mergeCell ref="A39:D39"/>
    <mergeCell ref="A5:D5"/>
    <mergeCell ref="F5:F8"/>
    <mergeCell ref="E5:E8"/>
    <mergeCell ref="A1:G1"/>
    <mergeCell ref="A2:G2"/>
    <mergeCell ref="A3:G3"/>
  </mergeCells>
  <pageMargins left="0.26" right="0.13" top="0.37" bottom="0.33" header="0.26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CC"/>
  </sheetPr>
  <dimension ref="A1:F169"/>
  <sheetViews>
    <sheetView showGridLines="0" topLeftCell="B73" zoomScaleNormal="100" workbookViewId="0">
      <selection activeCell="G11" sqref="G11"/>
    </sheetView>
  </sheetViews>
  <sheetFormatPr defaultRowHeight="23.25"/>
  <cols>
    <col min="1" max="1" width="51.7109375" style="159" customWidth="1"/>
    <col min="2" max="2" width="9" style="154" customWidth="1"/>
    <col min="3" max="3" width="15.5703125" style="154" customWidth="1"/>
    <col min="4" max="4" width="15.140625" style="154" customWidth="1"/>
    <col min="5" max="5" width="16" style="152" customWidth="1"/>
    <col min="6" max="6" width="16" style="338" customWidth="1"/>
    <col min="7" max="16384" width="9.140625" style="88"/>
  </cols>
  <sheetData>
    <row r="1" spans="1:6" ht="36" customHeight="1">
      <c r="E1" s="295" t="s">
        <v>280</v>
      </c>
      <c r="F1" s="336"/>
    </row>
    <row r="2" spans="1:6">
      <c r="A2" s="428" t="s">
        <v>91</v>
      </c>
      <c r="B2" s="428"/>
      <c r="C2" s="428"/>
      <c r="D2" s="428"/>
      <c r="E2" s="428"/>
      <c r="F2" s="337"/>
    </row>
    <row r="3" spans="1:6">
      <c r="A3" s="428" t="s">
        <v>92</v>
      </c>
      <c r="B3" s="428"/>
      <c r="C3" s="428"/>
      <c r="D3" s="428"/>
      <c r="E3" s="428"/>
      <c r="F3" s="337"/>
    </row>
    <row r="4" spans="1:6" s="93" customFormat="1" ht="23.25" customHeight="1">
      <c r="A4" s="429" t="s">
        <v>363</v>
      </c>
      <c r="B4" s="429"/>
      <c r="C4" s="429"/>
      <c r="D4" s="429"/>
      <c r="E4" s="429"/>
      <c r="F4" s="331"/>
    </row>
    <row r="5" spans="1:6" ht="23.25" customHeight="1">
      <c r="A5" s="89"/>
      <c r="B5" s="89"/>
      <c r="C5" s="89"/>
      <c r="D5" s="89"/>
      <c r="E5" s="89"/>
      <c r="F5" s="331"/>
    </row>
    <row r="6" spans="1:6" ht="23.25" customHeight="1">
      <c r="A6" s="430" t="s">
        <v>1</v>
      </c>
      <c r="B6" s="90" t="s">
        <v>11</v>
      </c>
      <c r="C6" s="432" t="s">
        <v>12</v>
      </c>
      <c r="D6" s="329" t="s">
        <v>119</v>
      </c>
      <c r="E6" s="91" t="s">
        <v>93</v>
      </c>
      <c r="F6" s="213"/>
    </row>
    <row r="7" spans="1:6" ht="23.25" customHeight="1">
      <c r="A7" s="431"/>
      <c r="B7" s="94" t="s">
        <v>13</v>
      </c>
      <c r="C7" s="433"/>
      <c r="D7" s="330" t="s">
        <v>58</v>
      </c>
      <c r="E7" s="95" t="s">
        <v>120</v>
      </c>
      <c r="F7" s="213"/>
    </row>
    <row r="8" spans="1:6" ht="23.25" customHeight="1">
      <c r="A8" s="96" t="s">
        <v>14</v>
      </c>
      <c r="B8" s="97"/>
      <c r="C8" s="98"/>
      <c r="D8" s="98"/>
      <c r="E8" s="99"/>
      <c r="F8" s="101"/>
    </row>
    <row r="9" spans="1:6" ht="23.25" customHeight="1">
      <c r="A9" s="105" t="s">
        <v>15</v>
      </c>
      <c r="B9" s="106" t="s">
        <v>226</v>
      </c>
      <c r="C9" s="102"/>
      <c r="D9" s="102"/>
      <c r="E9" s="101"/>
      <c r="F9" s="101"/>
    </row>
    <row r="10" spans="1:6" ht="23.25" customHeight="1">
      <c r="A10" s="107" t="s">
        <v>16</v>
      </c>
      <c r="B10" s="106" t="s">
        <v>227</v>
      </c>
      <c r="C10" s="102">
        <v>47667</v>
      </c>
      <c r="D10" s="102">
        <v>7058.34</v>
      </c>
      <c r="E10" s="101">
        <v>58307.8</v>
      </c>
      <c r="F10" s="101"/>
    </row>
    <row r="11" spans="1:6" ht="23.25" customHeight="1">
      <c r="A11" s="107" t="s">
        <v>17</v>
      </c>
      <c r="B11" s="106" t="s">
        <v>228</v>
      </c>
      <c r="C11" s="102">
        <v>108500</v>
      </c>
      <c r="D11" s="102">
        <v>993.58</v>
      </c>
      <c r="E11" s="101">
        <v>106532.08</v>
      </c>
      <c r="F11" s="101"/>
    </row>
    <row r="12" spans="1:6" ht="23.25" customHeight="1">
      <c r="A12" s="107" t="s">
        <v>18</v>
      </c>
      <c r="B12" s="106" t="s">
        <v>229</v>
      </c>
      <c r="C12" s="102">
        <v>3733</v>
      </c>
      <c r="D12" s="102"/>
      <c r="E12" s="101">
        <v>3775</v>
      </c>
      <c r="F12" s="101"/>
    </row>
    <row r="13" spans="1:6" ht="23.25" customHeight="1">
      <c r="A13" s="105" t="s">
        <v>19</v>
      </c>
      <c r="B13" s="106"/>
      <c r="C13" s="110">
        <f>SUM(C10:C12)</f>
        <v>159900</v>
      </c>
      <c r="D13" s="111">
        <f>SUM(D10:D12)</f>
        <v>8051.92</v>
      </c>
      <c r="E13" s="112">
        <f>SUM(E10:E12)</f>
        <v>168614.88</v>
      </c>
      <c r="F13" s="101"/>
    </row>
    <row r="14" spans="1:6" ht="23.25" customHeight="1">
      <c r="A14" s="105" t="s">
        <v>20</v>
      </c>
      <c r="B14" s="106" t="s">
        <v>213</v>
      </c>
      <c r="C14" s="102"/>
      <c r="D14" s="102"/>
      <c r="E14" s="101"/>
      <c r="F14" s="101"/>
    </row>
    <row r="15" spans="1:6" ht="23.25" customHeight="1">
      <c r="A15" s="107" t="s">
        <v>102</v>
      </c>
      <c r="B15" s="106"/>
      <c r="C15" s="102"/>
      <c r="D15" s="102"/>
      <c r="E15" s="101"/>
      <c r="F15" s="101"/>
    </row>
    <row r="16" spans="1:6" ht="23.25" customHeight="1">
      <c r="A16" s="107" t="s">
        <v>94</v>
      </c>
      <c r="B16" s="106"/>
      <c r="C16" s="102" t="s">
        <v>7</v>
      </c>
      <c r="D16" s="102"/>
      <c r="E16" s="101"/>
      <c r="F16" s="101"/>
    </row>
    <row r="17" spans="1:6" ht="23.25" customHeight="1">
      <c r="A17" s="107" t="s">
        <v>21</v>
      </c>
      <c r="B17" s="106" t="s">
        <v>230</v>
      </c>
      <c r="C17" s="102">
        <v>700</v>
      </c>
      <c r="D17" s="102"/>
      <c r="E17" s="101">
        <v>523.79999999999995</v>
      </c>
      <c r="F17" s="101"/>
    </row>
    <row r="18" spans="1:6" ht="23.25" customHeight="1">
      <c r="A18" s="217" t="s">
        <v>78</v>
      </c>
      <c r="B18" s="218" t="s">
        <v>231</v>
      </c>
      <c r="C18" s="101"/>
      <c r="D18" s="101"/>
      <c r="E18" s="101">
        <v>2494</v>
      </c>
      <c r="F18" s="101"/>
    </row>
    <row r="19" spans="1:6" ht="23.25" customHeight="1">
      <c r="A19" s="107" t="s">
        <v>154</v>
      </c>
      <c r="B19" s="106" t="s">
        <v>232</v>
      </c>
      <c r="C19" s="102"/>
      <c r="D19" s="102"/>
      <c r="E19" s="101"/>
      <c r="F19" s="101"/>
    </row>
    <row r="20" spans="1:6" ht="23.25" customHeight="1">
      <c r="A20" s="107" t="s">
        <v>233</v>
      </c>
      <c r="B20" s="106" t="s">
        <v>234</v>
      </c>
      <c r="C20" s="102"/>
      <c r="D20" s="102"/>
      <c r="E20" s="101"/>
      <c r="F20" s="101"/>
    </row>
    <row r="21" spans="1:6" ht="23.25" customHeight="1">
      <c r="A21" s="107" t="s">
        <v>121</v>
      </c>
      <c r="B21" s="106" t="s">
        <v>235</v>
      </c>
      <c r="C21" s="102">
        <v>300</v>
      </c>
      <c r="D21" s="102"/>
      <c r="E21" s="101">
        <v>170</v>
      </c>
      <c r="F21" s="101"/>
    </row>
    <row r="22" spans="1:6" ht="23.25" customHeight="1">
      <c r="A22" s="107" t="s">
        <v>122</v>
      </c>
      <c r="B22" s="106" t="s">
        <v>236</v>
      </c>
      <c r="C22" s="102"/>
      <c r="D22" s="102">
        <v>800</v>
      </c>
      <c r="E22" s="101">
        <v>2000</v>
      </c>
      <c r="F22" s="101"/>
    </row>
    <row r="23" spans="1:6" ht="23.25" customHeight="1">
      <c r="A23" s="105" t="s">
        <v>22</v>
      </c>
      <c r="B23" s="106"/>
      <c r="C23" s="110">
        <f>SUM(C17:C22)</f>
        <v>1000</v>
      </c>
      <c r="D23" s="111">
        <f>SUM(D15:D22)</f>
        <v>800</v>
      </c>
      <c r="E23" s="115">
        <f>SUM(E15:E22)</f>
        <v>5187.8</v>
      </c>
      <c r="F23" s="117"/>
    </row>
    <row r="24" spans="1:6" ht="23.25" customHeight="1">
      <c r="A24" s="105" t="s">
        <v>23</v>
      </c>
      <c r="B24" s="106"/>
      <c r="C24" s="102" t="s">
        <v>90</v>
      </c>
      <c r="D24" s="102"/>
      <c r="E24" s="101"/>
      <c r="F24" s="101"/>
    </row>
    <row r="25" spans="1:6" ht="23.25" customHeight="1">
      <c r="A25" s="107" t="s">
        <v>24</v>
      </c>
      <c r="B25" s="106" t="s">
        <v>238</v>
      </c>
      <c r="C25" s="102" t="s">
        <v>90</v>
      </c>
      <c r="D25" s="102"/>
      <c r="E25" s="101"/>
      <c r="F25" s="101"/>
    </row>
    <row r="26" spans="1:6" ht="23.25" customHeight="1">
      <c r="A26" s="107" t="s">
        <v>25</v>
      </c>
      <c r="B26" s="106" t="s">
        <v>239</v>
      </c>
      <c r="C26" s="102" t="s">
        <v>90</v>
      </c>
      <c r="D26" s="102"/>
      <c r="E26" s="101"/>
      <c r="F26" s="101"/>
    </row>
    <row r="27" spans="1:6" ht="23.25" customHeight="1">
      <c r="A27" s="107" t="s">
        <v>26</v>
      </c>
      <c r="B27" s="106" t="s">
        <v>240</v>
      </c>
      <c r="C27" s="102">
        <v>75000</v>
      </c>
      <c r="D27" s="102">
        <v>32465.24</v>
      </c>
      <c r="E27" s="101">
        <v>192115.09</v>
      </c>
      <c r="F27" s="101"/>
    </row>
    <row r="28" spans="1:6" ht="23.25" customHeight="1">
      <c r="A28" s="107" t="s">
        <v>27</v>
      </c>
      <c r="B28" s="106" t="s">
        <v>241</v>
      </c>
      <c r="C28" s="102" t="s">
        <v>90</v>
      </c>
      <c r="D28" s="102"/>
      <c r="E28" s="101"/>
      <c r="F28" s="101"/>
    </row>
    <row r="29" spans="1:6" ht="23.25" customHeight="1">
      <c r="A29" s="107" t="s">
        <v>237</v>
      </c>
      <c r="B29" s="106" t="s">
        <v>242</v>
      </c>
      <c r="C29" s="102" t="s">
        <v>90</v>
      </c>
      <c r="D29" s="102"/>
      <c r="E29" s="101"/>
      <c r="F29" s="101"/>
    </row>
    <row r="30" spans="1:6" ht="23.25" customHeight="1">
      <c r="A30" s="118" t="s">
        <v>22</v>
      </c>
      <c r="B30" s="325"/>
      <c r="C30" s="110">
        <f>SUM(C27:C29)</f>
        <v>75000</v>
      </c>
      <c r="D30" s="111">
        <f>SUM(D27:D29)</f>
        <v>32465.24</v>
      </c>
      <c r="E30" s="115">
        <f>SUM(E24:E29)</f>
        <v>192115.09</v>
      </c>
      <c r="F30" s="117"/>
    </row>
    <row r="31" spans="1:6" ht="23.25" customHeight="1">
      <c r="A31" s="119"/>
      <c r="B31" s="109"/>
      <c r="C31" s="114"/>
      <c r="D31" s="114"/>
      <c r="E31" s="116"/>
      <c r="F31" s="116"/>
    </row>
    <row r="32" spans="1:6" ht="23.25" customHeight="1">
      <c r="A32" s="119"/>
      <c r="B32" s="109"/>
      <c r="C32" s="114"/>
      <c r="D32" s="114"/>
      <c r="E32" s="116"/>
      <c r="F32" s="116"/>
    </row>
    <row r="33" spans="1:6" ht="23.25" customHeight="1">
      <c r="A33" s="119"/>
      <c r="B33" s="109"/>
      <c r="C33" s="114"/>
      <c r="D33" s="114"/>
      <c r="E33" s="116"/>
      <c r="F33" s="116"/>
    </row>
    <row r="34" spans="1:6" ht="23.25" customHeight="1">
      <c r="A34" s="119"/>
      <c r="B34" s="109"/>
      <c r="C34" s="114"/>
      <c r="D34" s="114"/>
      <c r="E34" s="116"/>
      <c r="F34" s="116"/>
    </row>
    <row r="35" spans="1:6" ht="23.25" customHeight="1">
      <c r="A35" s="119"/>
      <c r="B35" s="109"/>
      <c r="C35" s="114"/>
      <c r="D35" s="114"/>
      <c r="E35" s="116"/>
      <c r="F35" s="116"/>
    </row>
    <row r="36" spans="1:6" ht="23.25" customHeight="1">
      <c r="A36" s="119"/>
      <c r="B36" s="109"/>
      <c r="C36" s="114"/>
      <c r="D36" s="114"/>
      <c r="E36" s="116"/>
      <c r="F36" s="116"/>
    </row>
    <row r="37" spans="1:6" ht="26.25" customHeight="1">
      <c r="A37" s="119"/>
      <c r="B37" s="109"/>
      <c r="C37" s="114"/>
      <c r="D37" s="114"/>
      <c r="E37" s="116"/>
      <c r="F37" s="116"/>
    </row>
    <row r="38" spans="1:6" ht="26.25" customHeight="1">
      <c r="A38" s="434" t="s">
        <v>28</v>
      </c>
      <c r="B38" s="434"/>
      <c r="C38" s="434"/>
      <c r="D38" s="434"/>
      <c r="E38" s="434"/>
      <c r="F38" s="121"/>
    </row>
    <row r="39" spans="1:6" ht="26.25" customHeight="1">
      <c r="A39" s="430" t="s">
        <v>1</v>
      </c>
      <c r="B39" s="123" t="s">
        <v>11</v>
      </c>
      <c r="C39" s="432" t="s">
        <v>12</v>
      </c>
      <c r="D39" s="329" t="s">
        <v>119</v>
      </c>
      <c r="E39" s="91" t="s">
        <v>93</v>
      </c>
      <c r="F39" s="213"/>
    </row>
    <row r="40" spans="1:6" ht="26.25" customHeight="1">
      <c r="A40" s="431"/>
      <c r="B40" s="124" t="s">
        <v>13</v>
      </c>
      <c r="C40" s="433"/>
      <c r="D40" s="330" t="s">
        <v>58</v>
      </c>
      <c r="E40" s="95" t="s">
        <v>120</v>
      </c>
      <c r="F40" s="213"/>
    </row>
    <row r="41" spans="1:6" ht="26.25" customHeight="1">
      <c r="A41" s="96" t="s">
        <v>29</v>
      </c>
      <c r="B41" s="97" t="s">
        <v>243</v>
      </c>
      <c r="C41" s="98" t="s">
        <v>7</v>
      </c>
      <c r="D41" s="98"/>
      <c r="E41" s="99" t="s">
        <v>90</v>
      </c>
      <c r="F41" s="101"/>
    </row>
    <row r="42" spans="1:6" ht="23.25" customHeight="1">
      <c r="A42" s="107" t="s">
        <v>30</v>
      </c>
      <c r="B42" s="106" t="s">
        <v>244</v>
      </c>
      <c r="C42" s="102" t="s">
        <v>7</v>
      </c>
      <c r="D42" s="102"/>
      <c r="E42" s="101" t="s">
        <v>90</v>
      </c>
      <c r="F42" s="101"/>
    </row>
    <row r="43" spans="1:6" ht="23.25" customHeight="1">
      <c r="A43" s="107" t="s">
        <v>31</v>
      </c>
      <c r="B43" s="106" t="s">
        <v>245</v>
      </c>
      <c r="C43" s="102"/>
      <c r="D43" s="102"/>
      <c r="E43" s="101"/>
      <c r="F43" s="101"/>
    </row>
    <row r="44" spans="1:6" ht="23.25" customHeight="1">
      <c r="A44" s="107" t="s">
        <v>32</v>
      </c>
      <c r="B44" s="106"/>
      <c r="C44" s="102" t="s">
        <v>7</v>
      </c>
      <c r="D44" s="102"/>
      <c r="E44" s="101" t="s">
        <v>90</v>
      </c>
      <c r="F44" s="101"/>
    </row>
    <row r="45" spans="1:6" ht="23.25" customHeight="1">
      <c r="A45" s="107" t="s">
        <v>248</v>
      </c>
      <c r="B45" s="106" t="s">
        <v>249</v>
      </c>
      <c r="C45" s="102" t="s">
        <v>7</v>
      </c>
      <c r="D45" s="102"/>
      <c r="E45" s="101" t="s">
        <v>7</v>
      </c>
      <c r="F45" s="101"/>
    </row>
    <row r="46" spans="1:6" ht="23.25" customHeight="1">
      <c r="A46" s="107" t="s">
        <v>246</v>
      </c>
      <c r="B46" s="106" t="s">
        <v>247</v>
      </c>
      <c r="C46" s="102" t="s">
        <v>90</v>
      </c>
      <c r="D46" s="102"/>
      <c r="E46" s="101" t="s">
        <v>90</v>
      </c>
      <c r="F46" s="101"/>
    </row>
    <row r="47" spans="1:6" ht="23.25" customHeight="1">
      <c r="A47" s="105" t="s">
        <v>22</v>
      </c>
      <c r="B47" s="106"/>
      <c r="C47" s="110" t="s">
        <v>7</v>
      </c>
      <c r="D47" s="111"/>
      <c r="E47" s="115"/>
      <c r="F47" s="117"/>
    </row>
    <row r="48" spans="1:6" ht="23.25" customHeight="1">
      <c r="A48" s="105" t="s">
        <v>33</v>
      </c>
      <c r="B48" s="106" t="s">
        <v>215</v>
      </c>
      <c r="C48" s="102"/>
      <c r="D48" s="102"/>
      <c r="E48" s="101"/>
      <c r="F48" s="101"/>
    </row>
    <row r="49" spans="1:6" ht="23.25" customHeight="1">
      <c r="A49" s="107" t="s">
        <v>34</v>
      </c>
      <c r="B49" s="106" t="s">
        <v>250</v>
      </c>
      <c r="C49" s="102" t="s">
        <v>90</v>
      </c>
      <c r="D49" s="102"/>
      <c r="E49" s="101" t="s">
        <v>90</v>
      </c>
      <c r="F49" s="101"/>
    </row>
    <row r="50" spans="1:6" ht="23.25" customHeight="1">
      <c r="A50" s="107" t="s">
        <v>35</v>
      </c>
      <c r="B50" s="106" t="s">
        <v>251</v>
      </c>
      <c r="C50" s="102">
        <v>65000</v>
      </c>
      <c r="D50" s="102"/>
      <c r="E50" s="101"/>
      <c r="F50" s="101"/>
    </row>
    <row r="51" spans="1:6" ht="23.25" customHeight="1">
      <c r="A51" s="107" t="s">
        <v>36</v>
      </c>
      <c r="B51" s="106" t="s">
        <v>252</v>
      </c>
      <c r="C51" s="102"/>
      <c r="D51" s="102"/>
      <c r="E51" s="101"/>
      <c r="F51" s="101"/>
    </row>
    <row r="52" spans="1:6" ht="23.25" customHeight="1">
      <c r="A52" s="107" t="s">
        <v>37</v>
      </c>
      <c r="B52" s="106" t="s">
        <v>253</v>
      </c>
      <c r="C52" s="102">
        <v>5000</v>
      </c>
      <c r="D52" s="102"/>
      <c r="E52" s="101">
        <v>430</v>
      </c>
      <c r="F52" s="101"/>
    </row>
    <row r="53" spans="1:6" ht="23.25" customHeight="1">
      <c r="A53" s="105" t="s">
        <v>22</v>
      </c>
      <c r="B53" s="106"/>
      <c r="C53" s="110">
        <f>SUM(C49:C52)</f>
        <v>70000</v>
      </c>
      <c r="D53" s="111">
        <f>SUM(D50:D52)</f>
        <v>0</v>
      </c>
      <c r="E53" s="115">
        <f>SUM(E50:E52)</f>
        <v>430</v>
      </c>
      <c r="F53" s="117"/>
    </row>
    <row r="54" spans="1:6" ht="23.25" customHeight="1">
      <c r="A54" s="105" t="s">
        <v>38</v>
      </c>
      <c r="B54" s="106" t="s">
        <v>254</v>
      </c>
      <c r="C54" s="102"/>
      <c r="D54" s="102"/>
      <c r="E54" s="101"/>
      <c r="F54" s="101"/>
    </row>
    <row r="55" spans="1:6" ht="23.25" customHeight="1">
      <c r="A55" s="107" t="s">
        <v>39</v>
      </c>
      <c r="B55" s="106" t="s">
        <v>255</v>
      </c>
      <c r="C55" s="102"/>
      <c r="D55" s="102"/>
      <c r="E55" s="101">
        <v>1325</v>
      </c>
      <c r="F55" s="101"/>
    </row>
    <row r="56" spans="1:6" ht="23.25" customHeight="1">
      <c r="A56" s="105" t="s">
        <v>22</v>
      </c>
      <c r="B56" s="106"/>
      <c r="C56" s="125">
        <f>SUM(C55)</f>
        <v>0</v>
      </c>
      <c r="D56" s="113">
        <f>SUM(D55)</f>
        <v>0</v>
      </c>
      <c r="E56" s="112">
        <f>SUM(E55)</f>
        <v>1325</v>
      </c>
      <c r="F56" s="101"/>
    </row>
    <row r="57" spans="1:6" ht="23.25" customHeight="1">
      <c r="A57" s="105" t="s">
        <v>40</v>
      </c>
      <c r="B57" s="106"/>
      <c r="C57" s="102"/>
      <c r="D57" s="102"/>
      <c r="E57" s="101"/>
      <c r="F57" s="101"/>
    </row>
    <row r="58" spans="1:6" ht="23.25" customHeight="1">
      <c r="A58" s="105" t="s">
        <v>41</v>
      </c>
      <c r="B58" s="106" t="s">
        <v>256</v>
      </c>
      <c r="C58" s="102"/>
      <c r="D58" s="102"/>
      <c r="E58" s="101"/>
      <c r="F58" s="101"/>
    </row>
    <row r="59" spans="1:6" ht="23.25" customHeight="1">
      <c r="A59" s="126" t="s">
        <v>257</v>
      </c>
      <c r="B59" s="106" t="s">
        <v>258</v>
      </c>
      <c r="C59" s="102">
        <v>343380</v>
      </c>
      <c r="D59" s="102">
        <v>77311.69</v>
      </c>
      <c r="E59" s="101">
        <v>361406.61</v>
      </c>
      <c r="F59" s="101"/>
    </row>
    <row r="60" spans="1:6" ht="23.25" customHeight="1">
      <c r="A60" s="107" t="s">
        <v>152</v>
      </c>
      <c r="B60" s="106" t="s">
        <v>259</v>
      </c>
      <c r="C60" s="102">
        <v>9399280</v>
      </c>
      <c r="D60" s="102"/>
      <c r="E60" s="101">
        <v>7106852.1900000004</v>
      </c>
      <c r="F60" s="101"/>
    </row>
    <row r="61" spans="1:6" ht="23.25" customHeight="1">
      <c r="A61" s="126" t="s">
        <v>326</v>
      </c>
      <c r="B61" s="106" t="s">
        <v>260</v>
      </c>
      <c r="C61" s="102">
        <v>1502350</v>
      </c>
      <c r="D61" s="102">
        <v>92560.45</v>
      </c>
      <c r="E61" s="101">
        <v>1039851.07</v>
      </c>
      <c r="F61" s="101"/>
    </row>
    <row r="62" spans="1:6" ht="23.25" customHeight="1">
      <c r="A62" s="107" t="s">
        <v>42</v>
      </c>
      <c r="B62" s="106" t="s">
        <v>261</v>
      </c>
      <c r="C62" s="102">
        <v>25000</v>
      </c>
      <c r="D62" s="102">
        <v>11168.94</v>
      </c>
      <c r="E62" s="101">
        <v>92090.61</v>
      </c>
      <c r="F62" s="101"/>
    </row>
    <row r="63" spans="1:6" ht="23.25" customHeight="1">
      <c r="A63" s="107" t="s">
        <v>43</v>
      </c>
      <c r="B63" s="106" t="s">
        <v>262</v>
      </c>
      <c r="C63" s="102">
        <v>700000</v>
      </c>
      <c r="D63" s="102">
        <v>59334.32</v>
      </c>
      <c r="E63" s="101">
        <v>564222.49</v>
      </c>
      <c r="F63" s="101"/>
    </row>
    <row r="64" spans="1:6" ht="23.25" customHeight="1">
      <c r="A64" s="107" t="s">
        <v>44</v>
      </c>
      <c r="B64" s="106" t="s">
        <v>263</v>
      </c>
      <c r="C64" s="102">
        <v>1251287</v>
      </c>
      <c r="D64" s="102">
        <v>155694.54999999999</v>
      </c>
      <c r="E64" s="101">
        <v>1374999.17</v>
      </c>
      <c r="F64" s="101"/>
    </row>
    <row r="65" spans="1:6" ht="23.25" customHeight="1">
      <c r="A65" s="128" t="s">
        <v>147</v>
      </c>
      <c r="B65" s="106" t="s">
        <v>264</v>
      </c>
      <c r="C65" s="102">
        <v>27000</v>
      </c>
      <c r="D65" s="102"/>
      <c r="E65" s="101">
        <v>26935.3</v>
      </c>
      <c r="F65" s="101"/>
    </row>
    <row r="66" spans="1:6" ht="23.25" customHeight="1">
      <c r="A66" s="130" t="s">
        <v>149</v>
      </c>
      <c r="B66" s="131" t="s">
        <v>266</v>
      </c>
      <c r="C66" s="132">
        <v>35972</v>
      </c>
      <c r="D66" s="132"/>
      <c r="E66" s="133">
        <v>15371.28</v>
      </c>
      <c r="F66" s="133"/>
    </row>
    <row r="67" spans="1:6" ht="23.25" customHeight="1">
      <c r="A67" s="107" t="s">
        <v>150</v>
      </c>
      <c r="B67" s="106" t="s">
        <v>267</v>
      </c>
      <c r="C67" s="135">
        <v>4356</v>
      </c>
      <c r="D67" s="102"/>
      <c r="E67" s="101">
        <v>12339.94</v>
      </c>
      <c r="F67" s="101"/>
    </row>
    <row r="68" spans="1:6" ht="23.25" customHeight="1">
      <c r="A68" s="107" t="s">
        <v>148</v>
      </c>
      <c r="B68" s="106" t="s">
        <v>265</v>
      </c>
      <c r="C68" s="102">
        <v>51375</v>
      </c>
      <c r="D68" s="102">
        <v>2602</v>
      </c>
      <c r="E68" s="101">
        <v>120668</v>
      </c>
      <c r="F68" s="101"/>
    </row>
    <row r="69" spans="1:6" ht="23.25" customHeight="1">
      <c r="A69" s="136" t="s">
        <v>151</v>
      </c>
      <c r="B69" s="131" t="s">
        <v>268</v>
      </c>
      <c r="C69" s="135"/>
      <c r="D69" s="102"/>
      <c r="E69" s="101">
        <v>4080</v>
      </c>
      <c r="F69" s="100"/>
    </row>
    <row r="70" spans="1:6" ht="23.25" customHeight="1">
      <c r="A70" s="137" t="s">
        <v>123</v>
      </c>
      <c r="B70" s="138"/>
      <c r="C70" s="110">
        <f>SUM(C59:C69)</f>
        <v>13340000</v>
      </c>
      <c r="D70" s="111">
        <f>SUM(D59:D69)</f>
        <v>398671.95</v>
      </c>
      <c r="E70" s="115">
        <f>SUM(E59:E69)</f>
        <v>10718816.66</v>
      </c>
      <c r="F70" s="116"/>
    </row>
    <row r="71" spans="1:6" ht="23.25" customHeight="1">
      <c r="A71" s="139" t="s">
        <v>124</v>
      </c>
      <c r="B71" s="140"/>
      <c r="C71" s="110">
        <f>C13+C23+C30+C53+C56+C70</f>
        <v>13645900</v>
      </c>
      <c r="D71" s="110">
        <f>D13+D23+D30+D53+D56+D70</f>
        <v>439989.11</v>
      </c>
      <c r="E71" s="141">
        <f>E13+E23+E30+E47+E53+E56+E70</f>
        <v>11086489.43</v>
      </c>
      <c r="F71" s="214"/>
    </row>
    <row r="72" spans="1:6" ht="23.25" customHeight="1">
      <c r="A72" s="142"/>
      <c r="B72" s="143"/>
      <c r="C72" s="144"/>
      <c r="D72" s="144"/>
      <c r="E72" s="145"/>
      <c r="F72" s="116"/>
    </row>
    <row r="73" spans="1:6" ht="23.25" customHeight="1">
      <c r="A73" s="122"/>
      <c r="B73" s="109"/>
      <c r="C73" s="114"/>
      <c r="D73" s="114"/>
      <c r="E73" s="116"/>
      <c r="F73" s="116"/>
    </row>
    <row r="74" spans="1:6" ht="23.25" customHeight="1">
      <c r="A74" s="122"/>
      <c r="B74" s="109"/>
      <c r="C74" s="114"/>
      <c r="D74" s="114"/>
      <c r="E74" s="116"/>
      <c r="F74" s="116"/>
    </row>
    <row r="75" spans="1:6" ht="21">
      <c r="A75" s="434" t="s">
        <v>45</v>
      </c>
      <c r="B75" s="434"/>
      <c r="C75" s="434"/>
      <c r="D75" s="434"/>
      <c r="E75" s="434"/>
      <c r="F75" s="121"/>
    </row>
    <row r="76" spans="1:6" ht="21">
      <c r="A76" s="430" t="s">
        <v>1</v>
      </c>
      <c r="B76" s="90" t="s">
        <v>11</v>
      </c>
      <c r="C76" s="432" t="s">
        <v>12</v>
      </c>
      <c r="D76" s="329" t="s">
        <v>119</v>
      </c>
      <c r="E76" s="91" t="s">
        <v>93</v>
      </c>
      <c r="F76" s="213"/>
    </row>
    <row r="77" spans="1:6" ht="21" customHeight="1">
      <c r="A77" s="431"/>
      <c r="B77" s="94" t="s">
        <v>13</v>
      </c>
      <c r="C77" s="433"/>
      <c r="D77" s="330" t="s">
        <v>58</v>
      </c>
      <c r="E77" s="95" t="s">
        <v>120</v>
      </c>
      <c r="F77" s="213"/>
    </row>
    <row r="78" spans="1:6" ht="21" customHeight="1">
      <c r="A78" s="105" t="s">
        <v>46</v>
      </c>
      <c r="B78" s="106"/>
      <c r="C78" s="98"/>
      <c r="D78" s="98"/>
      <c r="E78" s="99"/>
      <c r="F78" s="101"/>
    </row>
    <row r="79" spans="1:6" ht="20.25" customHeight="1">
      <c r="A79" s="105" t="s">
        <v>47</v>
      </c>
      <c r="B79" s="106" t="s">
        <v>269</v>
      </c>
      <c r="C79" s="102"/>
      <c r="D79" s="102"/>
      <c r="E79" s="101"/>
      <c r="F79" s="101"/>
    </row>
    <row r="80" spans="1:6" ht="20.25" customHeight="1">
      <c r="A80" s="107" t="s">
        <v>273</v>
      </c>
      <c r="B80" s="106" t="s">
        <v>274</v>
      </c>
      <c r="C80" s="102">
        <v>12800100</v>
      </c>
      <c r="D80" s="102">
        <v>2063790</v>
      </c>
      <c r="E80" s="101">
        <v>11870069</v>
      </c>
      <c r="F80" s="101"/>
    </row>
    <row r="81" spans="1:6" ht="20.25" customHeight="1">
      <c r="A81" s="107" t="s">
        <v>101</v>
      </c>
      <c r="B81" s="106"/>
      <c r="C81" s="102" t="s">
        <v>7</v>
      </c>
      <c r="D81" s="102"/>
      <c r="E81" s="101"/>
      <c r="F81" s="101"/>
    </row>
    <row r="82" spans="1:6" ht="20.25" customHeight="1">
      <c r="A82" s="107" t="s">
        <v>48</v>
      </c>
      <c r="B82" s="106"/>
      <c r="C82" s="102" t="s">
        <v>7</v>
      </c>
      <c r="D82" s="102"/>
      <c r="E82" s="101"/>
      <c r="F82" s="101"/>
    </row>
    <row r="83" spans="1:6" ht="20.25" customHeight="1">
      <c r="A83" s="107" t="s">
        <v>79</v>
      </c>
      <c r="B83" s="106"/>
      <c r="C83" s="102" t="s">
        <v>7</v>
      </c>
      <c r="D83" s="102"/>
      <c r="E83" s="101"/>
      <c r="F83" s="101"/>
    </row>
    <row r="84" spans="1:6" ht="20.25" customHeight="1">
      <c r="A84" s="105" t="s">
        <v>22</v>
      </c>
      <c r="B84" s="106"/>
      <c r="C84" s="343">
        <f>SUM(C80:C83)</f>
        <v>12800100</v>
      </c>
      <c r="D84" s="344">
        <f>SUM(D78:D83)</f>
        <v>2063790</v>
      </c>
      <c r="E84" s="345">
        <f>SUM(E80:E83)</f>
        <v>11870069</v>
      </c>
      <c r="F84" s="117"/>
    </row>
    <row r="85" spans="1:6" ht="20.25" customHeight="1">
      <c r="A85" s="146" t="s">
        <v>97</v>
      </c>
      <c r="B85" s="146"/>
      <c r="C85" s="147">
        <f>C13+C23+C30+C53+C70+C84</f>
        <v>26446000</v>
      </c>
      <c r="D85" s="147">
        <f>D13+D23+D30+D53+D56+D70+D84</f>
        <v>2503779.11</v>
      </c>
      <c r="E85" s="148">
        <f>E13+E23+E30+E53+E56+E70+E84</f>
        <v>22956558.43</v>
      </c>
      <c r="F85" s="101"/>
    </row>
    <row r="86" spans="1:6" ht="20.25" customHeight="1">
      <c r="A86" s="105" t="s">
        <v>49</v>
      </c>
      <c r="B86" s="106"/>
      <c r="C86" s="102"/>
      <c r="D86" s="102"/>
      <c r="E86" s="101"/>
      <c r="F86" s="101"/>
    </row>
    <row r="87" spans="1:6" ht="20.25" customHeight="1">
      <c r="A87" s="105" t="s">
        <v>50</v>
      </c>
      <c r="B87" s="106" t="s">
        <v>51</v>
      </c>
      <c r="C87" s="102"/>
      <c r="D87" s="102"/>
      <c r="E87" s="101"/>
      <c r="F87" s="101"/>
    </row>
    <row r="88" spans="1:6" ht="20.25" customHeight="1">
      <c r="A88" s="107" t="s">
        <v>328</v>
      </c>
      <c r="B88" s="106"/>
      <c r="C88" s="102"/>
      <c r="D88" s="102">
        <v>30000</v>
      </c>
      <c r="E88" s="101">
        <v>283945</v>
      </c>
      <c r="F88" s="117"/>
    </row>
    <row r="89" spans="1:6" ht="20.25" customHeight="1">
      <c r="A89" s="118" t="s">
        <v>128</v>
      </c>
      <c r="B89" s="325"/>
      <c r="C89" s="125" t="s">
        <v>7</v>
      </c>
      <c r="D89" s="113">
        <f>SUM(D88)</f>
        <v>30000</v>
      </c>
      <c r="E89" s="115">
        <f>SUM(E88)</f>
        <v>283945</v>
      </c>
      <c r="F89" s="149"/>
    </row>
    <row r="90" spans="1:6" ht="20.25" customHeight="1">
      <c r="A90" s="346"/>
      <c r="B90" s="346"/>
      <c r="C90" s="349"/>
      <c r="D90" s="347"/>
      <c r="E90" s="348"/>
      <c r="F90" s="324"/>
    </row>
    <row r="91" spans="1:6" ht="20.25" customHeight="1">
      <c r="A91" s="378"/>
      <c r="B91" s="378"/>
      <c r="C91" s="378"/>
      <c r="D91" s="378"/>
      <c r="E91" s="378"/>
    </row>
    <row r="92" spans="1:6" ht="20.25" customHeight="1">
      <c r="A92" s="22" t="s">
        <v>117</v>
      </c>
      <c r="B92" s="79"/>
      <c r="C92" s="77"/>
      <c r="D92" s="151"/>
    </row>
    <row r="93" spans="1:6" ht="20.25" customHeight="1">
      <c r="A93" s="326" t="s">
        <v>118</v>
      </c>
      <c r="B93" s="28"/>
      <c r="C93" s="28"/>
      <c r="D93" s="31"/>
    </row>
    <row r="94" spans="1:6" ht="20.25" customHeight="1">
      <c r="A94" s="326"/>
      <c r="B94" s="28"/>
      <c r="C94" s="28"/>
      <c r="D94" s="31"/>
      <c r="F94" s="339"/>
    </row>
    <row r="95" spans="1:6" ht="20.25" customHeight="1">
      <c r="A95" s="15" t="s">
        <v>164</v>
      </c>
      <c r="B95" s="15"/>
      <c r="C95" s="15"/>
      <c r="D95" s="15"/>
      <c r="E95" s="155"/>
      <c r="F95" s="340"/>
    </row>
    <row r="96" spans="1:6" ht="20.25" customHeight="1">
      <c r="A96" s="15" t="s">
        <v>163</v>
      </c>
      <c r="B96" s="15"/>
      <c r="C96" s="15"/>
      <c r="D96" s="15"/>
      <c r="E96" s="289"/>
      <c r="F96" s="341"/>
    </row>
    <row r="97" spans="1:6" ht="20.25" customHeight="1">
      <c r="A97" s="361" t="s">
        <v>162</v>
      </c>
      <c r="B97" s="361"/>
      <c r="C97" s="361"/>
      <c r="D97" s="361"/>
      <c r="E97" s="157"/>
      <c r="F97" s="341"/>
    </row>
    <row r="98" spans="1:6" ht="20.25" customHeight="1">
      <c r="A98" s="361"/>
      <c r="B98" s="361"/>
      <c r="C98" s="361"/>
      <c r="D98" s="361"/>
      <c r="E98" s="157"/>
      <c r="F98" s="342"/>
    </row>
    <row r="99" spans="1:6" ht="20.25" customHeight="1">
      <c r="A99" s="323"/>
      <c r="B99" s="323"/>
      <c r="C99" s="326"/>
      <c r="D99" s="323"/>
      <c r="E99" s="158"/>
      <c r="F99" s="342"/>
    </row>
    <row r="100" spans="1:6" ht="20.25" customHeight="1">
      <c r="A100" s="323"/>
      <c r="B100" s="323"/>
      <c r="C100" s="326"/>
      <c r="D100" s="323"/>
      <c r="E100" s="158"/>
      <c r="F100" s="342"/>
    </row>
    <row r="101" spans="1:6" ht="20.25" customHeight="1">
      <c r="A101" s="323"/>
      <c r="B101" s="323"/>
      <c r="C101" s="326"/>
      <c r="D101" s="323"/>
      <c r="E101" s="158"/>
      <c r="F101" s="342"/>
    </row>
    <row r="102" spans="1:6" ht="20.25" customHeight="1">
      <c r="A102" s="323"/>
      <c r="B102" s="323"/>
      <c r="C102" s="326"/>
      <c r="D102" s="323"/>
      <c r="E102" s="158"/>
      <c r="F102" s="342"/>
    </row>
    <row r="103" spans="1:6" ht="20.25" customHeight="1">
      <c r="A103" s="323"/>
      <c r="B103" s="323"/>
      <c r="C103" s="326"/>
      <c r="D103" s="323"/>
      <c r="E103" s="158"/>
      <c r="F103" s="342"/>
    </row>
    <row r="104" spans="1:6" ht="20.25" customHeight="1">
      <c r="A104" s="323"/>
      <c r="B104" s="323"/>
      <c r="C104" s="326"/>
      <c r="D104" s="323"/>
      <c r="E104" s="158"/>
      <c r="F104" s="342"/>
    </row>
    <row r="105" spans="1:6" ht="20.25" customHeight="1">
      <c r="A105" s="323"/>
      <c r="B105" s="323"/>
      <c r="C105" s="326"/>
      <c r="D105" s="323"/>
      <c r="E105" s="158"/>
      <c r="F105" s="342"/>
    </row>
    <row r="106" spans="1:6" ht="20.25" customHeight="1">
      <c r="A106" s="323"/>
      <c r="B106" s="323"/>
      <c r="C106" s="326"/>
      <c r="D106" s="323"/>
      <c r="E106" s="158"/>
      <c r="F106" s="342"/>
    </row>
    <row r="107" spans="1:6" ht="20.25" customHeight="1">
      <c r="A107" s="323"/>
      <c r="B107" s="323"/>
      <c r="C107" s="326"/>
      <c r="D107" s="323"/>
      <c r="E107" s="158"/>
      <c r="F107" s="342"/>
    </row>
    <row r="108" spans="1:6" ht="20.25" customHeight="1">
      <c r="A108" s="323"/>
      <c r="B108" s="323"/>
      <c r="C108" s="326"/>
      <c r="D108" s="323"/>
      <c r="E108" s="158"/>
      <c r="F108" s="342"/>
    </row>
    <row r="109" spans="1:6" ht="20.25" customHeight="1">
      <c r="A109" s="323"/>
      <c r="B109" s="323"/>
      <c r="C109" s="326"/>
      <c r="D109" s="323"/>
      <c r="E109" s="158"/>
      <c r="F109" s="342"/>
    </row>
    <row r="110" spans="1:6" ht="20.25" customHeight="1">
      <c r="A110" s="323"/>
      <c r="B110" s="323"/>
      <c r="C110" s="326"/>
      <c r="D110" s="323"/>
      <c r="E110" s="158"/>
      <c r="F110" s="342"/>
    </row>
    <row r="111" spans="1:6" ht="20.25" customHeight="1">
      <c r="A111" s="323"/>
      <c r="B111" s="323"/>
      <c r="C111" s="326"/>
      <c r="D111" s="323"/>
      <c r="E111" s="158"/>
      <c r="F111" s="342"/>
    </row>
    <row r="112" spans="1:6" ht="20.25" customHeight="1">
      <c r="A112" s="323"/>
      <c r="B112" s="323"/>
      <c r="C112" s="326"/>
      <c r="D112" s="323"/>
      <c r="E112" s="158"/>
      <c r="F112" s="342"/>
    </row>
    <row r="113" spans="1:6" ht="20.25" customHeight="1">
      <c r="A113" s="323"/>
      <c r="B113" s="323"/>
      <c r="C113" s="326"/>
      <c r="D113" s="323"/>
      <c r="E113" s="158"/>
      <c r="F113" s="342"/>
    </row>
    <row r="114" spans="1:6" ht="20.25" customHeight="1">
      <c r="A114" s="323"/>
      <c r="B114" s="323"/>
      <c r="C114" s="326"/>
      <c r="D114" s="323"/>
      <c r="E114" s="158"/>
      <c r="F114" s="342"/>
    </row>
    <row r="115" spans="1:6" ht="20.25" customHeight="1">
      <c r="A115" s="323"/>
      <c r="B115" s="323"/>
      <c r="C115" s="326"/>
      <c r="D115" s="323"/>
      <c r="E115" s="158"/>
      <c r="F115" s="342"/>
    </row>
    <row r="116" spans="1:6" ht="20.25" customHeight="1">
      <c r="A116" s="323"/>
      <c r="B116" s="323"/>
      <c r="C116" s="326"/>
      <c r="D116" s="323"/>
      <c r="E116" s="158"/>
      <c r="F116" s="342"/>
    </row>
    <row r="117" spans="1:6" ht="20.25" customHeight="1">
      <c r="A117" s="323"/>
      <c r="B117" s="323"/>
      <c r="C117" s="326"/>
      <c r="D117" s="323"/>
      <c r="E117" s="158"/>
      <c r="F117" s="342"/>
    </row>
    <row r="118" spans="1:6" ht="20.25" customHeight="1">
      <c r="A118" s="323"/>
      <c r="B118" s="323"/>
      <c r="C118" s="326"/>
      <c r="D118" s="323"/>
      <c r="E118" s="158"/>
      <c r="F118" s="342"/>
    </row>
    <row r="119" spans="1:6" ht="20.25" customHeight="1">
      <c r="A119" s="323"/>
      <c r="B119" s="323"/>
      <c r="C119" s="326"/>
      <c r="D119" s="323"/>
      <c r="E119" s="158"/>
      <c r="F119" s="342"/>
    </row>
    <row r="120" spans="1:6" ht="20.25" customHeight="1">
      <c r="A120" s="323"/>
      <c r="B120" s="323"/>
      <c r="C120" s="326"/>
      <c r="D120" s="323"/>
      <c r="E120" s="158"/>
      <c r="F120" s="342"/>
    </row>
    <row r="121" spans="1:6" ht="20.25" customHeight="1">
      <c r="A121" s="323"/>
      <c r="B121" s="323"/>
      <c r="C121" s="326"/>
      <c r="D121" s="323"/>
      <c r="E121" s="158"/>
      <c r="F121" s="342"/>
    </row>
    <row r="122" spans="1:6" ht="20.25" customHeight="1">
      <c r="A122" s="323"/>
      <c r="B122" s="323"/>
      <c r="C122" s="326"/>
      <c r="D122" s="323"/>
      <c r="E122" s="158"/>
      <c r="F122" s="342"/>
    </row>
    <row r="123" spans="1:6" ht="20.25" customHeight="1">
      <c r="A123" s="323"/>
      <c r="B123" s="323"/>
      <c r="C123" s="326"/>
      <c r="D123" s="323"/>
      <c r="E123" s="158"/>
      <c r="F123" s="342"/>
    </row>
    <row r="124" spans="1:6" ht="20.25" customHeight="1">
      <c r="A124" s="323"/>
      <c r="B124" s="323"/>
      <c r="C124" s="326"/>
      <c r="D124" s="323"/>
      <c r="E124" s="158"/>
      <c r="F124" s="342"/>
    </row>
    <row r="125" spans="1:6" ht="20.25" customHeight="1">
      <c r="A125" s="323"/>
      <c r="B125" s="323"/>
      <c r="C125" s="326"/>
      <c r="D125" s="323"/>
      <c r="E125" s="158"/>
      <c r="F125" s="342"/>
    </row>
    <row r="126" spans="1:6" ht="20.25" customHeight="1">
      <c r="A126" s="323"/>
      <c r="B126" s="323"/>
      <c r="C126" s="326"/>
      <c r="D126" s="323"/>
      <c r="E126" s="158"/>
      <c r="F126" s="342"/>
    </row>
    <row r="127" spans="1:6" ht="20.25" customHeight="1">
      <c r="A127" s="323"/>
      <c r="B127" s="323"/>
      <c r="C127" s="323"/>
      <c r="D127" s="323"/>
      <c r="E127" s="158"/>
      <c r="F127" s="342"/>
    </row>
    <row r="128" spans="1:6" ht="20.25" customHeight="1">
      <c r="A128" s="323"/>
      <c r="B128" s="323"/>
      <c r="C128" s="323"/>
      <c r="D128" s="323"/>
      <c r="E128" s="158"/>
      <c r="F128" s="342"/>
    </row>
    <row r="129" spans="1:6" s="150" customFormat="1" ht="20.25" customHeight="1">
      <c r="A129" s="323" t="s">
        <v>327</v>
      </c>
      <c r="B129" s="323"/>
      <c r="C129" s="323"/>
      <c r="D129" s="323"/>
      <c r="E129" s="158"/>
      <c r="F129" s="342"/>
    </row>
    <row r="130" spans="1:6" s="150" customFormat="1" ht="20.25" customHeight="1">
      <c r="A130" s="323"/>
      <c r="B130" s="323"/>
      <c r="C130" s="323"/>
      <c r="D130" s="323"/>
      <c r="E130" s="158"/>
      <c r="F130" s="342"/>
    </row>
    <row r="131" spans="1:6" s="150" customFormat="1" ht="20.25" customHeight="1">
      <c r="A131" s="323"/>
      <c r="B131" s="323"/>
      <c r="C131" s="323"/>
      <c r="D131" s="323"/>
      <c r="E131" s="158"/>
      <c r="F131" s="342"/>
    </row>
    <row r="132" spans="1:6" s="150" customFormat="1" ht="20.25" customHeight="1">
      <c r="A132" s="323"/>
      <c r="B132" s="323"/>
      <c r="C132" s="323"/>
      <c r="D132" s="323"/>
      <c r="E132" s="158"/>
      <c r="F132" s="342"/>
    </row>
    <row r="133" spans="1:6" s="150" customFormat="1" ht="19.5" customHeight="1">
      <c r="A133" s="323"/>
      <c r="B133" s="323"/>
      <c r="C133" s="323"/>
      <c r="D133" s="323"/>
      <c r="E133" s="158"/>
      <c r="F133" s="342"/>
    </row>
    <row r="134" spans="1:6" ht="18" customHeight="1">
      <c r="A134" s="323"/>
      <c r="B134" s="323"/>
      <c r="C134" s="323"/>
      <c r="D134" s="323"/>
      <c r="E134" s="158"/>
      <c r="F134" s="342"/>
    </row>
    <row r="135" spans="1:6" ht="18" customHeight="1">
      <c r="A135" s="323"/>
      <c r="B135" s="323"/>
      <c r="C135" s="323"/>
      <c r="D135" s="323"/>
      <c r="E135" s="158"/>
      <c r="F135" s="342"/>
    </row>
    <row r="136" spans="1:6" ht="18" customHeight="1">
      <c r="A136" s="323"/>
      <c r="B136" s="323"/>
      <c r="C136" s="323"/>
      <c r="D136" s="323"/>
      <c r="E136" s="158"/>
    </row>
    <row r="137" spans="1:6" ht="18" customHeight="1"/>
    <row r="138" spans="1:6" ht="18" customHeight="1"/>
    <row r="139" spans="1:6" ht="18" customHeight="1"/>
    <row r="140" spans="1:6" ht="18" customHeight="1"/>
    <row r="141" spans="1:6" ht="18" customHeight="1"/>
    <row r="142" spans="1:6" ht="18" customHeight="1"/>
    <row r="143" spans="1:6" ht="20.25" customHeight="1"/>
    <row r="144" spans="1:6" ht="20.25" customHeight="1"/>
    <row r="145" spans="4:4" ht="20.25" customHeight="1">
      <c r="D145" s="11">
        <v>1227400</v>
      </c>
    </row>
    <row r="146" spans="4:4" ht="20.25" customHeight="1">
      <c r="D146" s="20">
        <v>11499888.220000001</v>
      </c>
    </row>
    <row r="147" spans="4:4" ht="20.25" customHeight="1">
      <c r="D147" s="20">
        <v>4051180</v>
      </c>
    </row>
    <row r="148" spans="4:4" ht="20.25" customHeight="1">
      <c r="D148" s="154">
        <f>SUM(D145:D147)</f>
        <v>16778468.219999999</v>
      </c>
    </row>
    <row r="149" spans="4:4" ht="20.25" customHeight="1"/>
    <row r="150" spans="4:4" ht="20.25" customHeight="1"/>
    <row r="151" spans="4:4" ht="20.25" customHeight="1"/>
    <row r="152" spans="4:4" ht="20.25" customHeight="1"/>
    <row r="153" spans="4:4" ht="20.25" customHeight="1"/>
    <row r="154" spans="4:4" ht="21" customHeight="1"/>
    <row r="155" spans="4:4" ht="24" customHeight="1">
      <c r="D155" s="216" t="s">
        <v>153</v>
      </c>
    </row>
    <row r="156" spans="4:4" ht="24" customHeight="1"/>
    <row r="157" spans="4:4" ht="24" customHeight="1"/>
    <row r="158" spans="4:4" ht="24" customHeight="1"/>
    <row r="159" spans="4:4" ht="24" customHeight="1"/>
    <row r="160" spans="4:4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18.75" customHeight="1"/>
    <row r="168" ht="35.25" customHeight="1"/>
    <row r="169" ht="24" customHeight="1"/>
  </sheetData>
  <mergeCells count="14">
    <mergeCell ref="A97:D97"/>
    <mergeCell ref="A98:D98"/>
    <mergeCell ref="A2:E2"/>
    <mergeCell ref="A3:E3"/>
    <mergeCell ref="A4:E4"/>
    <mergeCell ref="A6:A7"/>
    <mergeCell ref="C6:C7"/>
    <mergeCell ref="A38:E38"/>
    <mergeCell ref="A39:A40"/>
    <mergeCell ref="C39:C40"/>
    <mergeCell ref="A75:E75"/>
    <mergeCell ref="A76:A77"/>
    <mergeCell ref="C76:C77"/>
    <mergeCell ref="A91:E91"/>
  </mergeCells>
  <phoneticPr fontId="0" type="noConversion"/>
  <pageMargins left="0.41" right="0.13" top="0.28000000000000003" bottom="0" header="0.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งบทดลอง </vt:lpstr>
      <vt:lpstr>หมายเหตุ 2</vt:lpstr>
      <vt:lpstr>กระทบยอด</vt:lpstr>
      <vt:lpstr>รับ - จ่าย</vt:lpstr>
      <vt:lpstr>รายรับจริง</vt:lpstr>
    </vt:vector>
  </TitlesOfParts>
  <Company>same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nakum</dc:creator>
  <cp:lastModifiedBy>obec</cp:lastModifiedBy>
  <cp:lastPrinted>2017-08-22T02:31:00Z</cp:lastPrinted>
  <dcterms:created xsi:type="dcterms:W3CDTF">2001-11-05T07:54:33Z</dcterms:created>
  <dcterms:modified xsi:type="dcterms:W3CDTF">2017-08-29T09:50:36Z</dcterms:modified>
</cp:coreProperties>
</file>